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13_ncr:1_{1302B04B-0E25-4F78-BF1D-865CA30CB8D5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Entry" sheetId="6" r:id="rId1"/>
    <sheet name="Team-Entry" sheetId="5" r:id="rId2"/>
    <sheet name="Drop" sheetId="4" state="hidden" r:id="rId3"/>
  </sheets>
  <definedNames>
    <definedName name="_xlnm.Print_Area" localSheetId="0">Entry!$A$1:$Q$35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6" l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8" i="6"/>
  <c r="C31" i="6" s="1"/>
  <c r="E28" i="6" l="1"/>
  <c r="J28" i="6"/>
  <c r="U28" i="6" l="1"/>
  <c r="T28" i="6"/>
  <c r="S28" i="6"/>
  <c r="C35" i="6" s="1"/>
  <c r="Q28" i="6"/>
  <c r="P28" i="6"/>
  <c r="O28" i="6"/>
  <c r="M28" i="6"/>
  <c r="L28" i="6"/>
  <c r="K28" i="6"/>
  <c r="H28" i="6"/>
  <c r="G28" i="6"/>
  <c r="F28" i="6"/>
  <c r="E33" i="6" l="1"/>
  <c r="F33" i="6" s="1"/>
  <c r="E31" i="6"/>
  <c r="F31" i="6" s="1"/>
  <c r="E34" i="6"/>
  <c r="F34" i="6" s="1"/>
  <c r="C34" i="6"/>
  <c r="C32" i="6"/>
  <c r="E32" i="6"/>
  <c r="F32" i="6" s="1"/>
  <c r="C33" i="6"/>
  <c r="F35" i="6" l="1"/>
</calcChain>
</file>

<file path=xl/sharedStrings.xml><?xml version="1.0" encoding="utf-8"?>
<sst xmlns="http://schemas.openxmlformats.org/spreadsheetml/2006/main" count="76" uniqueCount="60">
  <si>
    <t>Röthlisberger</t>
  </si>
  <si>
    <t>Joachim</t>
  </si>
  <si>
    <t>Name</t>
  </si>
  <si>
    <t>Prename</t>
  </si>
  <si>
    <t>Total</t>
  </si>
  <si>
    <t>Athlete</t>
  </si>
  <si>
    <t>Staff</t>
  </si>
  <si>
    <t>Guide</t>
  </si>
  <si>
    <t>Fee Calculation</t>
  </si>
  <si>
    <t>Function 
(Athlete, Guide or Staff)</t>
  </si>
  <si>
    <t>Lunch (€ 10.- / Day)</t>
  </si>
  <si>
    <t>Quantity</t>
  </si>
  <si>
    <t>Cost</t>
  </si>
  <si>
    <t>Guide/Staff</t>
  </si>
  <si>
    <t>Hans</t>
  </si>
  <si>
    <t>Mustermann</t>
  </si>
  <si>
    <t>Doe</t>
  </si>
  <si>
    <t>John</t>
  </si>
  <si>
    <t>Nation</t>
  </si>
  <si>
    <t>remark…</t>
  </si>
  <si>
    <t>Guide / Staff
Ski Pass</t>
  </si>
  <si>
    <t>1 Day-Pass</t>
  </si>
  <si>
    <t>2 Day-Pass</t>
  </si>
  <si>
    <t>3 Day-Pass</t>
  </si>
  <si>
    <t>Fee (€ 15.- / Race)</t>
  </si>
  <si>
    <t>Team Entry WORLD PARA ALPINE SKIING Europa Cup St. Moritz / Switzerland 2019</t>
  </si>
  <si>
    <t>Lunch 18.12.19</t>
  </si>
  <si>
    <t>Lunch 19.12.19</t>
  </si>
  <si>
    <t>Please submit it to competition@plusport.ch until 29.11.2019</t>
  </si>
  <si>
    <t>male</t>
  </si>
  <si>
    <t>female</t>
  </si>
  <si>
    <t>Team Name</t>
  </si>
  <si>
    <t>NPC</t>
  </si>
  <si>
    <t>Gender</t>
  </si>
  <si>
    <t>Class</t>
  </si>
  <si>
    <t>Guide Name</t>
  </si>
  <si>
    <t>Guide Prename</t>
  </si>
  <si>
    <t>Team 1</t>
  </si>
  <si>
    <t>Team 2</t>
  </si>
  <si>
    <t>Team 3</t>
  </si>
  <si>
    <t>Team 4</t>
  </si>
  <si>
    <t>Team 5</t>
  </si>
  <si>
    <t>Team 6</t>
  </si>
  <si>
    <t>Team 7</t>
  </si>
  <si>
    <t>Team Entry PluSport Parallel Challenge St. Moritz 21.12.2019</t>
  </si>
  <si>
    <t>Lunch 20.12.19</t>
  </si>
  <si>
    <t>Race Entry &amp;
Ski Pass
SL</t>
  </si>
  <si>
    <t>Race Entry &amp;
Ski Pass
GS 2</t>
  </si>
  <si>
    <t>Race Entry &amp;
Ski Pass
GS 1</t>
  </si>
  <si>
    <t>Parallel-Challenge</t>
  </si>
  <si>
    <t>Entry
(no Fee)</t>
  </si>
  <si>
    <t>Lunch
21.12.2019</t>
  </si>
  <si>
    <t>Team-Entry</t>
  </si>
  <si>
    <t>Staff/Guide</t>
  </si>
  <si>
    <t>Ski Pass Athlete (€ 10.- / Day)</t>
  </si>
  <si>
    <t>Ski Pass Staff/Guide (€ 20.- / Day)</t>
  </si>
  <si>
    <t>Training 
Ski Pass</t>
  </si>
  <si>
    <t>Training
Guide / Staff
Ski Pass</t>
  </si>
  <si>
    <t>4 Day-Pass</t>
  </si>
  <si>
    <t>Ski Pass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</si>
</sst>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FF"/>
      <name val="Arial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b/>
      <u/>
      <sz val="11"/>
      <color rgb="FFFF0000"/>
      <name val="Arial"/>
      <family val="2"/>
    </font>
    <font>
      <b/>
      <u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4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vertical="center"/>
      <protection hidden="1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14" xfId="0" applyFont="1" applyBorder="1" applyAlignment="1" applyProtection="1">
      <alignment horizontal="right" vertical="center"/>
      <protection hidden="1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164" fontId="4" fillId="0" borderId="3" xfId="0" applyNumberFormat="1" applyFont="1" applyBorder="1" applyAlignment="1" applyProtection="1">
      <alignment horizontal="right" vertical="center"/>
    </xf>
    <xf numFmtId="164" fontId="5" fillId="0" borderId="4" xfId="0" applyNumberFormat="1" applyFont="1" applyBorder="1" applyAlignment="1" applyProtection="1">
      <alignment horizontal="right" vertical="center"/>
    </xf>
    <xf numFmtId="0" fontId="7" fillId="5" borderId="16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  <protection locked="0"/>
    </xf>
    <xf numFmtId="0" fontId="4" fillId="9" borderId="19" xfId="0" applyFont="1" applyFill="1" applyBorder="1" applyAlignment="1" applyProtection="1">
      <alignment horizontal="center" vertical="center"/>
    </xf>
    <xf numFmtId="14" fontId="4" fillId="0" borderId="10" xfId="0" applyNumberFormat="1" applyFont="1" applyBorder="1" applyAlignment="1" applyProtection="1">
      <alignment horizontal="center" vertical="center"/>
    </xf>
    <xf numFmtId="14" fontId="4" fillId="0" borderId="2" xfId="0" applyNumberFormat="1" applyFont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9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7" fillId="5" borderId="28" xfId="0" applyFont="1" applyFill="1" applyBorder="1" applyAlignment="1" applyProtection="1">
      <alignment vertical="center"/>
    </xf>
    <xf numFmtId="0" fontId="7" fillId="5" borderId="29" xfId="0" applyFont="1" applyFill="1" applyBorder="1" applyAlignment="1" applyProtection="1">
      <alignment vertical="center"/>
    </xf>
    <xf numFmtId="0" fontId="6" fillId="5" borderId="30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34" xfId="0" applyFont="1" applyFill="1" applyBorder="1" applyAlignment="1" applyProtection="1">
      <alignment vertical="center"/>
    </xf>
    <xf numFmtId="0" fontId="7" fillId="5" borderId="35" xfId="0" applyFont="1" applyFill="1" applyBorder="1" applyAlignment="1" applyProtection="1">
      <alignment vertical="center"/>
    </xf>
    <xf numFmtId="0" fontId="6" fillId="5" borderId="36" xfId="0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 applyProtection="1">
      <alignment horizontal="center" vertical="center"/>
    </xf>
    <xf numFmtId="0" fontId="6" fillId="5" borderId="3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11" borderId="43" xfId="0" applyFont="1" applyFill="1" applyBorder="1" applyAlignment="1">
      <alignment horizontal="center" vertical="center" wrapText="1"/>
    </xf>
    <xf numFmtId="0" fontId="18" fillId="11" borderId="43" xfId="0" applyFont="1" applyFill="1" applyBorder="1" applyAlignment="1">
      <alignment horizontal="center" vertical="center"/>
    </xf>
    <xf numFmtId="0" fontId="17" fillId="11" borderId="43" xfId="0" applyFont="1" applyFill="1" applyBorder="1" applyAlignment="1">
      <alignment horizontal="left" vertical="center"/>
    </xf>
    <xf numFmtId="0" fontId="17" fillId="11" borderId="43" xfId="0" applyFont="1" applyFill="1" applyBorder="1" applyAlignment="1">
      <alignment horizontal="center" vertical="center"/>
    </xf>
    <xf numFmtId="0" fontId="17" fillId="11" borderId="44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left" vertical="center"/>
    </xf>
    <xf numFmtId="0" fontId="19" fillId="13" borderId="9" xfId="0" applyFont="1" applyFill="1" applyBorder="1" applyAlignment="1">
      <alignment vertical="center"/>
    </xf>
    <xf numFmtId="0" fontId="15" fillId="13" borderId="45" xfId="0" applyFont="1" applyFill="1" applyBorder="1" applyAlignment="1">
      <alignment vertical="center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left" vertical="center"/>
    </xf>
    <xf numFmtId="0" fontId="19" fillId="13" borderId="1" xfId="0" applyFont="1" applyFill="1" applyBorder="1" applyAlignment="1">
      <alignment vertical="center"/>
    </xf>
    <xf numFmtId="0" fontId="15" fillId="13" borderId="2" xfId="0" applyFont="1" applyFill="1" applyBorder="1" applyAlignment="1">
      <alignment vertical="center"/>
    </xf>
    <xf numFmtId="0" fontId="19" fillId="13" borderId="12" xfId="0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vertical="center"/>
    </xf>
    <xf numFmtId="0" fontId="15" fillId="13" borderId="13" xfId="0" applyFont="1" applyFill="1" applyBorder="1" applyAlignment="1">
      <alignment vertical="center"/>
    </xf>
    <xf numFmtId="0" fontId="20" fillId="14" borderId="9" xfId="0" applyFont="1" applyFill="1" applyBorder="1" applyAlignment="1">
      <alignment horizontal="center" vertical="center"/>
    </xf>
    <xf numFmtId="0" fontId="3" fillId="15" borderId="9" xfId="0" applyFont="1" applyFill="1" applyBorder="1" applyAlignment="1" applyProtection="1">
      <alignment horizontal="left" vertical="center"/>
      <protection locked="0"/>
    </xf>
    <xf numFmtId="0" fontId="3" fillId="15" borderId="9" xfId="0" applyFont="1" applyFill="1" applyBorder="1" applyAlignment="1" applyProtection="1">
      <alignment vertical="center"/>
      <protection locked="0"/>
    </xf>
    <xf numFmtId="0" fontId="2" fillId="15" borderId="45" xfId="0" applyFont="1" applyFill="1" applyBorder="1" applyAlignment="1" applyProtection="1">
      <alignment vertical="center"/>
      <protection locked="0"/>
    </xf>
    <xf numFmtId="0" fontId="20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 applyProtection="1">
      <alignment horizontal="left" vertical="center"/>
      <protection locked="0"/>
    </xf>
    <xf numFmtId="0" fontId="3" fillId="15" borderId="1" xfId="0" applyFont="1" applyFill="1" applyBorder="1" applyAlignment="1" applyProtection="1">
      <alignment vertical="center"/>
      <protection locked="0"/>
    </xf>
    <xf numFmtId="0" fontId="2" fillId="15" borderId="2" xfId="0" applyFont="1" applyFill="1" applyBorder="1" applyAlignment="1" applyProtection="1">
      <alignment vertical="center"/>
      <protection locked="0"/>
    </xf>
    <xf numFmtId="0" fontId="20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 applyProtection="1">
      <alignment horizontal="left" vertical="center"/>
      <protection locked="0"/>
    </xf>
    <xf numFmtId="0" fontId="3" fillId="15" borderId="12" xfId="0" applyFont="1" applyFill="1" applyBorder="1" applyAlignment="1" applyProtection="1">
      <alignment vertical="center"/>
      <protection locked="0"/>
    </xf>
    <xf numFmtId="0" fontId="2" fillId="15" borderId="13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0" fontId="5" fillId="8" borderId="23" xfId="0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13" xfId="0" applyFont="1" applyFill="1" applyBorder="1" applyAlignment="1" applyProtection="1">
      <alignment horizontal="center" vertical="center"/>
      <protection locked="0"/>
    </xf>
    <xf numFmtId="0" fontId="5" fillId="8" borderId="46" xfId="0" applyFont="1" applyFill="1" applyBorder="1" applyAlignment="1" applyProtection="1">
      <alignment horizontal="center" vertical="center" wrapText="1"/>
    </xf>
    <xf numFmtId="0" fontId="5" fillId="8" borderId="54" xfId="0" applyFont="1" applyFill="1" applyBorder="1" applyAlignment="1" applyProtection="1">
      <alignment horizontal="center" vertical="center" wrapText="1"/>
    </xf>
    <xf numFmtId="0" fontId="5" fillId="8" borderId="55" xfId="0" applyFont="1" applyFill="1" applyBorder="1" applyAlignment="1" applyProtection="1">
      <alignment horizontal="center" vertical="center" wrapText="1"/>
    </xf>
    <xf numFmtId="0" fontId="4" fillId="8" borderId="25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10" borderId="22" xfId="0" applyFont="1" applyFill="1" applyBorder="1" applyAlignment="1" applyProtection="1">
      <alignment horizontal="center" vertical="center" wrapText="1"/>
    </xf>
    <xf numFmtId="0" fontId="4" fillId="10" borderId="25" xfId="0" applyFont="1" applyFill="1" applyBorder="1" applyAlignment="1" applyProtection="1">
      <alignment horizontal="center" vertical="center"/>
      <protection locked="0"/>
    </xf>
    <xf numFmtId="0" fontId="4" fillId="10" borderId="10" xfId="0" applyFont="1" applyFill="1" applyBorder="1" applyAlignment="1" applyProtection="1">
      <alignment horizontal="center" vertical="center"/>
      <protection locked="0"/>
    </xf>
    <xf numFmtId="0" fontId="4" fillId="10" borderId="11" xfId="0" applyFont="1" applyFill="1" applyBorder="1" applyAlignment="1" applyProtection="1">
      <alignment horizontal="center" vertical="center"/>
      <protection locked="0"/>
    </xf>
    <xf numFmtId="0" fontId="6" fillId="5" borderId="58" xfId="0" applyFont="1" applyFill="1" applyBorder="1" applyAlignment="1" applyProtection="1">
      <alignment horizontal="center" vertical="center"/>
    </xf>
    <xf numFmtId="0" fontId="6" fillId="5" borderId="51" xfId="0" applyFont="1" applyFill="1" applyBorder="1" applyAlignment="1" applyProtection="1">
      <alignment horizontal="center" vertical="center"/>
    </xf>
    <xf numFmtId="0" fontId="6" fillId="5" borderId="59" xfId="0" applyFont="1" applyFill="1" applyBorder="1" applyAlignment="1" applyProtection="1">
      <alignment horizontal="center" vertical="center"/>
    </xf>
    <xf numFmtId="0" fontId="5" fillId="16" borderId="57" xfId="0" applyFont="1" applyFill="1" applyBorder="1" applyAlignment="1" applyProtection="1">
      <alignment horizontal="center" vertical="center" wrapText="1"/>
    </xf>
    <xf numFmtId="0" fontId="4" fillId="16" borderId="3" xfId="0" applyFont="1" applyFill="1" applyBorder="1" applyAlignment="1" applyProtection="1">
      <alignment horizontal="center" vertical="center"/>
      <protection locked="0"/>
    </xf>
    <xf numFmtId="0" fontId="4" fillId="16" borderId="51" xfId="0" applyFont="1" applyFill="1" applyBorder="1" applyAlignment="1" applyProtection="1">
      <alignment horizontal="center" vertical="center"/>
      <protection locked="0"/>
    </xf>
    <xf numFmtId="0" fontId="4" fillId="16" borderId="60" xfId="0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vertical="center"/>
    </xf>
    <xf numFmtId="0" fontId="1" fillId="0" borderId="0" xfId="0" applyFont="1" applyAlignment="1" applyProtection="1">
      <alignment vertical="center"/>
      <protection hidden="1"/>
    </xf>
    <xf numFmtId="14" fontId="4" fillId="0" borderId="50" xfId="0" applyNumberFormat="1" applyFont="1" applyBorder="1" applyAlignment="1" applyProtection="1">
      <alignment horizontal="center" vertical="center"/>
    </xf>
    <xf numFmtId="0" fontId="4" fillId="9" borderId="49" xfId="0" applyFont="1" applyFill="1" applyBorder="1" applyAlignment="1" applyProtection="1">
      <alignment horizontal="center" vertical="center"/>
    </xf>
    <xf numFmtId="0" fontId="6" fillId="5" borderId="62" xfId="0" applyFont="1" applyFill="1" applyBorder="1" applyAlignment="1" applyProtection="1">
      <alignment horizontal="center" vertical="center"/>
    </xf>
    <xf numFmtId="0" fontId="6" fillId="5" borderId="50" xfId="0" applyFont="1" applyFill="1" applyBorder="1" applyAlignment="1" applyProtection="1">
      <alignment horizontal="center" vertical="center"/>
    </xf>
    <xf numFmtId="0" fontId="6" fillId="5" borderId="63" xfId="0" applyFont="1" applyFill="1" applyBorder="1" applyAlignment="1" applyProtection="1">
      <alignment horizontal="center" vertical="center"/>
    </xf>
    <xf numFmtId="0" fontId="5" fillId="17" borderId="61" xfId="0" applyFont="1" applyFill="1" applyBorder="1" applyAlignment="1" applyProtection="1">
      <alignment horizontal="center" vertical="center" wrapText="1"/>
    </xf>
    <xf numFmtId="0" fontId="4" fillId="17" borderId="64" xfId="0" applyFont="1" applyFill="1" applyBorder="1" applyAlignment="1" applyProtection="1">
      <alignment horizontal="center" vertical="center"/>
      <protection locked="0"/>
    </xf>
    <xf numFmtId="0" fontId="4" fillId="17" borderId="50" xfId="0" applyFont="1" applyFill="1" applyBorder="1" applyAlignment="1" applyProtection="1">
      <alignment horizontal="center" vertical="center"/>
      <protection locked="0"/>
    </xf>
    <xf numFmtId="0" fontId="4" fillId="17" borderId="65" xfId="0" applyFont="1" applyFill="1" applyBorder="1" applyAlignment="1" applyProtection="1">
      <alignment horizontal="center" vertical="center"/>
      <protection locked="0"/>
    </xf>
    <xf numFmtId="0" fontId="5" fillId="18" borderId="10" xfId="0" applyFont="1" applyFill="1" applyBorder="1" applyAlignment="1" applyProtection="1">
      <alignment horizontal="center" vertical="center" wrapText="1"/>
    </xf>
    <xf numFmtId="0" fontId="4" fillId="18" borderId="10" xfId="0" applyFont="1" applyFill="1" applyBorder="1" applyAlignment="1" applyProtection="1">
      <alignment horizontal="center" vertical="center"/>
      <protection locked="0"/>
    </xf>
    <xf numFmtId="0" fontId="4" fillId="18" borderId="11" xfId="0" applyFont="1" applyFill="1" applyBorder="1" applyAlignment="1" applyProtection="1">
      <alignment horizontal="center" vertical="center"/>
      <protection locked="0"/>
    </xf>
    <xf numFmtId="0" fontId="23" fillId="10" borderId="0" xfId="1" applyFont="1" applyFill="1" applyAlignment="1" applyProtection="1">
      <alignment horizontal="center" vertical="center"/>
    </xf>
    <xf numFmtId="0" fontId="1" fillId="9" borderId="49" xfId="0" applyFont="1" applyFill="1" applyBorder="1" applyAlignment="1" applyProtection="1">
      <alignment horizontal="center" vertical="center"/>
    </xf>
    <xf numFmtId="0" fontId="1" fillId="9" borderId="56" xfId="0" applyFont="1" applyFill="1" applyBorder="1" applyAlignment="1" applyProtection="1">
      <alignment horizontal="center" vertical="center"/>
    </xf>
    <xf numFmtId="0" fontId="1" fillId="9" borderId="52" xfId="0" applyFont="1" applyFill="1" applyBorder="1" applyAlignment="1" applyProtection="1">
      <alignment horizontal="center" vertical="center"/>
    </xf>
    <xf numFmtId="14" fontId="4" fillId="0" borderId="50" xfId="0" applyNumberFormat="1" applyFont="1" applyBorder="1" applyAlignment="1" applyProtection="1">
      <alignment horizontal="center" vertical="center"/>
    </xf>
    <xf numFmtId="14" fontId="4" fillId="0" borderId="51" xfId="0" applyNumberFormat="1" applyFont="1" applyBorder="1" applyAlignment="1" applyProtection="1">
      <alignment horizontal="center" vertical="center"/>
    </xf>
    <xf numFmtId="14" fontId="4" fillId="0" borderId="53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15" fillId="12" borderId="8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5" fillId="12" borderId="47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4" borderId="46" xfId="0" applyFont="1" applyFill="1" applyBorder="1" applyAlignment="1">
      <alignment horizontal="center" vertical="center" wrapText="1"/>
    </xf>
    <xf numFmtId="0" fontId="15" fillId="14" borderId="47" xfId="0" applyFont="1" applyFill="1" applyBorder="1" applyAlignment="1">
      <alignment horizontal="center" vertical="center" wrapText="1"/>
    </xf>
    <xf numFmtId="0" fontId="15" fillId="14" borderId="4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BC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plusport.ch?subject=Entry%20EC%20St.%20Moritz%20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zoomScale="80" zoomScaleNormal="80" workbookViewId="0">
      <selection activeCell="C1" sqref="C1"/>
    </sheetView>
  </sheetViews>
  <sheetFormatPr defaultColWidth="11" defaultRowHeight="14.4" outlineLevelCol="1" x14ac:dyDescent="0.25"/>
  <cols>
    <col min="1" max="1" width="3.19921875" style="2" customWidth="1"/>
    <col min="2" max="2" width="17.5" style="2" customWidth="1"/>
    <col min="3" max="3" width="26.09765625" style="4" customWidth="1"/>
    <col min="4" max="4" width="28.59765625" style="4" bestFit="1" customWidth="1"/>
    <col min="5" max="7" width="13" style="4" customWidth="1"/>
    <col min="8" max="8" width="13" customWidth="1"/>
    <col min="9" max="9" width="13" style="4" hidden="1" customWidth="1" outlineLevel="1"/>
    <col min="10" max="10" width="13" style="4" customWidth="1" collapsed="1"/>
    <col min="11" max="13" width="13" customWidth="1"/>
    <col min="14" max="14" width="10" style="4" hidden="1" customWidth="1" outlineLevel="1"/>
    <col min="15" max="15" width="11.5" style="4" customWidth="1" collapsed="1"/>
    <col min="16" max="16" width="11.5" style="12" customWidth="1"/>
    <col min="17" max="17" width="11.5" style="4" customWidth="1"/>
    <col min="18" max="20" width="10" style="4" customWidth="1"/>
    <col min="21" max="16384" width="11" style="4"/>
  </cols>
  <sheetData>
    <row r="1" spans="1:22" s="8" customFormat="1" ht="31.5" customHeight="1" thickBot="1" x14ac:dyDescent="0.3">
      <c r="A1" s="82" t="s">
        <v>25</v>
      </c>
      <c r="B1" s="73"/>
      <c r="C1" s="73"/>
      <c r="D1" s="73"/>
      <c r="E1" s="73"/>
      <c r="F1" s="162" t="s">
        <v>28</v>
      </c>
      <c r="G1" s="162"/>
      <c r="H1" s="162"/>
      <c r="I1" s="162"/>
      <c r="J1" s="162"/>
      <c r="K1" s="162"/>
      <c r="L1" s="162"/>
      <c r="M1" s="73"/>
      <c r="O1" s="73"/>
      <c r="P1" s="73"/>
      <c r="Q1" s="73"/>
    </row>
    <row r="2" spans="1:22" x14ac:dyDescent="0.3">
      <c r="C2" s="5" t="s">
        <v>18</v>
      </c>
      <c r="D2" s="6"/>
      <c r="E2" s="151" t="s">
        <v>5</v>
      </c>
      <c r="F2" s="44" t="s">
        <v>5</v>
      </c>
      <c r="G2" s="45" t="s">
        <v>5</v>
      </c>
      <c r="H2" s="34" t="s">
        <v>5</v>
      </c>
      <c r="J2" s="44" t="s">
        <v>13</v>
      </c>
      <c r="K2" s="44" t="s">
        <v>13</v>
      </c>
      <c r="L2" s="45" t="s">
        <v>13</v>
      </c>
      <c r="M2" s="34" t="s">
        <v>13</v>
      </c>
      <c r="P2" s="3"/>
      <c r="S2" s="163" t="s">
        <v>49</v>
      </c>
      <c r="T2" s="164"/>
      <c r="U2" s="165"/>
      <c r="V2" s="148" t="s">
        <v>52</v>
      </c>
    </row>
    <row r="3" spans="1:22" ht="16.2" thickBot="1" x14ac:dyDescent="0.3">
      <c r="C3" s="13"/>
      <c r="E3" s="150">
        <v>43816</v>
      </c>
      <c r="F3" s="35">
        <v>43817</v>
      </c>
      <c r="G3" s="23">
        <v>43818</v>
      </c>
      <c r="H3" s="36">
        <v>43819</v>
      </c>
      <c r="J3" s="35">
        <v>43816</v>
      </c>
      <c r="K3" s="35">
        <v>43817</v>
      </c>
      <c r="L3" s="23">
        <v>43818</v>
      </c>
      <c r="M3" s="36">
        <v>43819</v>
      </c>
      <c r="P3" s="4"/>
      <c r="S3" s="166">
        <v>43820</v>
      </c>
      <c r="T3" s="167"/>
      <c r="U3" s="168"/>
    </row>
    <row r="4" spans="1:22" s="8" customFormat="1" ht="64.5" customHeight="1" thickBot="1" x14ac:dyDescent="0.3">
      <c r="A4" s="7"/>
      <c r="B4" s="48" t="s">
        <v>9</v>
      </c>
      <c r="C4" s="49" t="s">
        <v>2</v>
      </c>
      <c r="D4" s="50" t="s">
        <v>3</v>
      </c>
      <c r="E4" s="155" t="s">
        <v>56</v>
      </c>
      <c r="F4" s="51" t="s">
        <v>48</v>
      </c>
      <c r="G4" s="52" t="s">
        <v>47</v>
      </c>
      <c r="H4" s="53" t="s">
        <v>46</v>
      </c>
      <c r="J4" s="159" t="s">
        <v>57</v>
      </c>
      <c r="K4" s="78" t="s">
        <v>20</v>
      </c>
      <c r="L4" s="76" t="s">
        <v>20</v>
      </c>
      <c r="M4" s="79" t="s">
        <v>20</v>
      </c>
      <c r="O4" s="125" t="s">
        <v>26</v>
      </c>
      <c r="P4" s="126" t="s">
        <v>27</v>
      </c>
      <c r="Q4" s="127" t="s">
        <v>45</v>
      </c>
      <c r="S4" s="137" t="s">
        <v>50</v>
      </c>
      <c r="T4" s="144" t="s">
        <v>53</v>
      </c>
      <c r="U4" s="121" t="s">
        <v>51</v>
      </c>
    </row>
    <row r="5" spans="1:22" ht="17.25" customHeight="1" x14ac:dyDescent="0.25">
      <c r="A5" s="46"/>
      <c r="B5" s="60" t="s">
        <v>5</v>
      </c>
      <c r="C5" s="61" t="s">
        <v>0</v>
      </c>
      <c r="D5" s="62" t="s">
        <v>1</v>
      </c>
      <c r="E5" s="152"/>
      <c r="F5" s="63">
        <v>1</v>
      </c>
      <c r="G5" s="64">
        <v>1</v>
      </c>
      <c r="H5" s="65">
        <v>1</v>
      </c>
      <c r="J5" s="63"/>
      <c r="K5" s="63"/>
      <c r="L5" s="64"/>
      <c r="M5" s="65"/>
      <c r="O5" s="63">
        <v>1</v>
      </c>
      <c r="P5" s="64">
        <v>1</v>
      </c>
      <c r="Q5" s="65">
        <v>1</v>
      </c>
      <c r="S5" s="63">
        <v>1</v>
      </c>
      <c r="T5" s="141"/>
      <c r="U5" s="65">
        <v>1</v>
      </c>
    </row>
    <row r="6" spans="1:22" ht="17.25" customHeight="1" x14ac:dyDescent="0.25">
      <c r="A6" s="46"/>
      <c r="B6" s="66" t="s">
        <v>7</v>
      </c>
      <c r="C6" s="10" t="s">
        <v>15</v>
      </c>
      <c r="D6" s="32" t="s">
        <v>14</v>
      </c>
      <c r="E6" s="153"/>
      <c r="F6" s="37"/>
      <c r="G6" s="9"/>
      <c r="H6" s="38"/>
      <c r="J6" s="37">
        <v>1</v>
      </c>
      <c r="K6" s="37">
        <v>1</v>
      </c>
      <c r="L6" s="9">
        <v>1</v>
      </c>
      <c r="M6" s="38">
        <v>1</v>
      </c>
      <c r="O6" s="37">
        <v>1</v>
      </c>
      <c r="P6" s="9">
        <v>1</v>
      </c>
      <c r="Q6" s="38">
        <v>1</v>
      </c>
      <c r="S6" s="37"/>
      <c r="T6" s="142">
        <v>1</v>
      </c>
      <c r="U6" s="38">
        <v>1</v>
      </c>
    </row>
    <row r="7" spans="1:22" ht="17.25" customHeight="1" thickBot="1" x14ac:dyDescent="0.3">
      <c r="A7" s="47"/>
      <c r="B7" s="67" t="s">
        <v>6</v>
      </c>
      <c r="C7" s="68" t="s">
        <v>16</v>
      </c>
      <c r="D7" s="69" t="s">
        <v>17</v>
      </c>
      <c r="E7" s="154"/>
      <c r="F7" s="70"/>
      <c r="G7" s="71"/>
      <c r="H7" s="72"/>
      <c r="J7" s="70">
        <v>1</v>
      </c>
      <c r="K7" s="70">
        <v>1</v>
      </c>
      <c r="L7" s="71">
        <v>1</v>
      </c>
      <c r="M7" s="72">
        <v>1</v>
      </c>
      <c r="O7" s="70">
        <v>1</v>
      </c>
      <c r="P7" s="71">
        <v>1</v>
      </c>
      <c r="Q7" s="72">
        <v>1</v>
      </c>
      <c r="S7" s="70"/>
      <c r="T7" s="143">
        <v>1</v>
      </c>
      <c r="U7" s="72">
        <v>1</v>
      </c>
    </row>
    <row r="8" spans="1:22" ht="17.25" customHeight="1" x14ac:dyDescent="0.25">
      <c r="A8" s="11">
        <v>1</v>
      </c>
      <c r="B8" s="135"/>
      <c r="C8" s="54"/>
      <c r="D8" s="55"/>
      <c r="E8" s="156"/>
      <c r="F8" s="56"/>
      <c r="G8" s="57"/>
      <c r="H8" s="58"/>
      <c r="I8" s="2">
        <f>COUNTA(E8:H8)</f>
        <v>0</v>
      </c>
      <c r="J8" s="160"/>
      <c r="K8" s="80"/>
      <c r="L8" s="77"/>
      <c r="M8" s="81"/>
      <c r="N8" s="2">
        <f>COUNTA(J8:M8)</f>
        <v>0</v>
      </c>
      <c r="O8" s="128"/>
      <c r="P8" s="59"/>
      <c r="Q8" s="122"/>
      <c r="S8" s="138"/>
      <c r="T8" s="145"/>
      <c r="U8" s="122"/>
    </row>
    <row r="9" spans="1:22" ht="17.25" customHeight="1" x14ac:dyDescent="0.25">
      <c r="A9" s="11">
        <v>2</v>
      </c>
      <c r="B9" s="136"/>
      <c r="C9" s="13"/>
      <c r="D9" s="33"/>
      <c r="E9" s="157"/>
      <c r="F9" s="39"/>
      <c r="G9" s="21"/>
      <c r="H9" s="40"/>
      <c r="I9" s="2">
        <f t="shared" ref="I9:I27" si="0">COUNTA(E9:H9)</f>
        <v>0</v>
      </c>
      <c r="J9" s="160"/>
      <c r="K9" s="80"/>
      <c r="L9" s="77"/>
      <c r="M9" s="81"/>
      <c r="N9" s="2">
        <f t="shared" ref="N9:N27" si="1">COUNTA(J9:M9)</f>
        <v>0</v>
      </c>
      <c r="O9" s="129"/>
      <c r="P9" s="20"/>
      <c r="Q9" s="123"/>
      <c r="S9" s="139"/>
      <c r="T9" s="146"/>
      <c r="U9" s="123"/>
    </row>
    <row r="10" spans="1:22" ht="17.25" customHeight="1" x14ac:dyDescent="0.25">
      <c r="A10" s="11">
        <v>3</v>
      </c>
      <c r="B10" s="136"/>
      <c r="C10" s="13"/>
      <c r="D10" s="33"/>
      <c r="E10" s="157"/>
      <c r="F10" s="39"/>
      <c r="G10" s="21"/>
      <c r="H10" s="40"/>
      <c r="I10" s="2">
        <f t="shared" si="0"/>
        <v>0</v>
      </c>
      <c r="J10" s="160"/>
      <c r="K10" s="80"/>
      <c r="L10" s="77"/>
      <c r="M10" s="81"/>
      <c r="N10" s="2">
        <f t="shared" si="1"/>
        <v>0</v>
      </c>
      <c r="O10" s="129"/>
      <c r="P10" s="20"/>
      <c r="Q10" s="123"/>
      <c r="S10" s="139"/>
      <c r="T10" s="146"/>
      <c r="U10" s="123"/>
    </row>
    <row r="11" spans="1:22" ht="17.25" customHeight="1" x14ac:dyDescent="0.25">
      <c r="A11" s="11">
        <v>4</v>
      </c>
      <c r="B11" s="1"/>
      <c r="C11" s="13"/>
      <c r="D11" s="33"/>
      <c r="E11" s="157"/>
      <c r="F11" s="39"/>
      <c r="G11" s="21"/>
      <c r="H11" s="40"/>
      <c r="I11" s="2">
        <f t="shared" si="0"/>
        <v>0</v>
      </c>
      <c r="J11" s="160"/>
      <c r="K11" s="80"/>
      <c r="L11" s="77"/>
      <c r="M11" s="81"/>
      <c r="N11" s="2">
        <f t="shared" si="1"/>
        <v>0</v>
      </c>
      <c r="O11" s="129"/>
      <c r="P11" s="20"/>
      <c r="Q11" s="123"/>
      <c r="S11" s="139"/>
      <c r="T11" s="146"/>
      <c r="U11" s="123"/>
    </row>
    <row r="12" spans="1:22" ht="17.25" customHeight="1" x14ac:dyDescent="0.25">
      <c r="A12" s="11">
        <v>5</v>
      </c>
      <c r="B12" s="1"/>
      <c r="C12" s="13"/>
      <c r="D12" s="33"/>
      <c r="E12" s="157"/>
      <c r="F12" s="39"/>
      <c r="G12" s="21"/>
      <c r="H12" s="40"/>
      <c r="I12" s="2">
        <f t="shared" si="0"/>
        <v>0</v>
      </c>
      <c r="J12" s="160"/>
      <c r="K12" s="80"/>
      <c r="L12" s="77"/>
      <c r="M12" s="81"/>
      <c r="N12" s="2">
        <f t="shared" si="1"/>
        <v>0</v>
      </c>
      <c r="O12" s="129"/>
      <c r="P12" s="20"/>
      <c r="Q12" s="123"/>
      <c r="S12" s="139"/>
      <c r="T12" s="146"/>
      <c r="U12" s="123"/>
    </row>
    <row r="13" spans="1:22" ht="17.25" customHeight="1" x14ac:dyDescent="0.25">
      <c r="A13" s="11">
        <v>6</v>
      </c>
      <c r="B13" s="1"/>
      <c r="C13" s="13"/>
      <c r="D13" s="33"/>
      <c r="E13" s="157"/>
      <c r="F13" s="39"/>
      <c r="G13" s="21"/>
      <c r="H13" s="40"/>
      <c r="I13" s="2">
        <f t="shared" si="0"/>
        <v>0</v>
      </c>
      <c r="J13" s="160"/>
      <c r="K13" s="80"/>
      <c r="L13" s="77"/>
      <c r="M13" s="81"/>
      <c r="N13" s="2">
        <f t="shared" si="1"/>
        <v>0</v>
      </c>
      <c r="O13" s="129"/>
      <c r="P13" s="20"/>
      <c r="Q13" s="123"/>
      <c r="S13" s="139"/>
      <c r="T13" s="146"/>
      <c r="U13" s="123"/>
    </row>
    <row r="14" spans="1:22" ht="17.25" customHeight="1" x14ac:dyDescent="0.25">
      <c r="A14" s="11">
        <v>7</v>
      </c>
      <c r="B14" s="1"/>
      <c r="C14" s="13"/>
      <c r="D14" s="33"/>
      <c r="E14" s="157"/>
      <c r="F14" s="39"/>
      <c r="G14" s="21"/>
      <c r="H14" s="40"/>
      <c r="I14" s="2">
        <f t="shared" si="0"/>
        <v>0</v>
      </c>
      <c r="J14" s="160"/>
      <c r="K14" s="80"/>
      <c r="L14" s="77"/>
      <c r="M14" s="81"/>
      <c r="N14" s="2">
        <f t="shared" si="1"/>
        <v>0</v>
      </c>
      <c r="O14" s="129"/>
      <c r="P14" s="20"/>
      <c r="Q14" s="123"/>
      <c r="S14" s="139"/>
      <c r="T14" s="146"/>
      <c r="U14" s="123"/>
    </row>
    <row r="15" spans="1:22" ht="17.25" customHeight="1" x14ac:dyDescent="0.25">
      <c r="A15" s="11">
        <v>8</v>
      </c>
      <c r="B15" s="1"/>
      <c r="C15" s="13"/>
      <c r="D15" s="33"/>
      <c r="E15" s="157"/>
      <c r="F15" s="39"/>
      <c r="G15" s="21"/>
      <c r="H15" s="40"/>
      <c r="I15" s="2">
        <f t="shared" si="0"/>
        <v>0</v>
      </c>
      <c r="J15" s="160"/>
      <c r="K15" s="80"/>
      <c r="L15" s="77"/>
      <c r="M15" s="81"/>
      <c r="N15" s="2">
        <f t="shared" si="1"/>
        <v>0</v>
      </c>
      <c r="O15" s="129"/>
      <c r="P15" s="20"/>
      <c r="Q15" s="123"/>
      <c r="S15" s="139"/>
      <c r="T15" s="146"/>
      <c r="U15" s="123"/>
    </row>
    <row r="16" spans="1:22" ht="17.25" customHeight="1" x14ac:dyDescent="0.25">
      <c r="A16" s="11">
        <v>9</v>
      </c>
      <c r="B16" s="1"/>
      <c r="C16" s="13"/>
      <c r="D16" s="33"/>
      <c r="E16" s="157"/>
      <c r="F16" s="39"/>
      <c r="G16" s="21"/>
      <c r="H16" s="40"/>
      <c r="I16" s="2">
        <f t="shared" si="0"/>
        <v>0</v>
      </c>
      <c r="J16" s="160"/>
      <c r="K16" s="80"/>
      <c r="L16" s="77"/>
      <c r="M16" s="81"/>
      <c r="N16" s="2">
        <f t="shared" si="1"/>
        <v>0</v>
      </c>
      <c r="O16" s="129"/>
      <c r="P16" s="20"/>
      <c r="Q16" s="123"/>
      <c r="S16" s="139"/>
      <c r="T16" s="146"/>
      <c r="U16" s="123"/>
    </row>
    <row r="17" spans="1:23" ht="17.25" customHeight="1" x14ac:dyDescent="0.25">
      <c r="A17" s="11">
        <v>10</v>
      </c>
      <c r="B17" s="1"/>
      <c r="C17" s="13"/>
      <c r="D17" s="33"/>
      <c r="E17" s="157"/>
      <c r="F17" s="39"/>
      <c r="G17" s="21"/>
      <c r="H17" s="40"/>
      <c r="I17" s="2">
        <f t="shared" si="0"/>
        <v>0</v>
      </c>
      <c r="J17" s="160"/>
      <c r="K17" s="80"/>
      <c r="L17" s="77"/>
      <c r="M17" s="81"/>
      <c r="N17" s="2">
        <f t="shared" si="1"/>
        <v>0</v>
      </c>
      <c r="O17" s="129"/>
      <c r="P17" s="20"/>
      <c r="Q17" s="123"/>
      <c r="S17" s="139"/>
      <c r="T17" s="146"/>
      <c r="U17" s="123"/>
    </row>
    <row r="18" spans="1:23" ht="17.25" customHeight="1" x14ac:dyDescent="0.25">
      <c r="A18" s="11">
        <v>11</v>
      </c>
      <c r="B18" s="1"/>
      <c r="C18" s="13"/>
      <c r="D18" s="33"/>
      <c r="E18" s="157"/>
      <c r="F18" s="39"/>
      <c r="G18" s="21"/>
      <c r="H18" s="40"/>
      <c r="I18" s="2">
        <f t="shared" si="0"/>
        <v>0</v>
      </c>
      <c r="J18" s="160"/>
      <c r="K18" s="80"/>
      <c r="L18" s="77"/>
      <c r="M18" s="81"/>
      <c r="N18" s="2">
        <f t="shared" si="1"/>
        <v>0</v>
      </c>
      <c r="O18" s="129"/>
      <c r="P18" s="20"/>
      <c r="Q18" s="123"/>
      <c r="S18" s="139"/>
      <c r="T18" s="146"/>
      <c r="U18" s="123"/>
    </row>
    <row r="19" spans="1:23" ht="17.25" customHeight="1" x14ac:dyDescent="0.25">
      <c r="A19" s="11">
        <v>12</v>
      </c>
      <c r="B19" s="1"/>
      <c r="C19" s="13"/>
      <c r="D19" s="33"/>
      <c r="E19" s="157"/>
      <c r="F19" s="39"/>
      <c r="G19" s="21"/>
      <c r="H19" s="40"/>
      <c r="I19" s="2">
        <f t="shared" si="0"/>
        <v>0</v>
      </c>
      <c r="J19" s="160"/>
      <c r="K19" s="80"/>
      <c r="L19" s="77"/>
      <c r="M19" s="81"/>
      <c r="N19" s="2">
        <f t="shared" si="1"/>
        <v>0</v>
      </c>
      <c r="O19" s="129"/>
      <c r="P19" s="20"/>
      <c r="Q19" s="123"/>
      <c r="S19" s="139"/>
      <c r="T19" s="146"/>
      <c r="U19" s="123"/>
    </row>
    <row r="20" spans="1:23" ht="17.25" customHeight="1" x14ac:dyDescent="0.25">
      <c r="A20" s="11">
        <v>13</v>
      </c>
      <c r="B20" s="1"/>
      <c r="C20" s="13"/>
      <c r="D20" s="33"/>
      <c r="E20" s="157"/>
      <c r="F20" s="39"/>
      <c r="G20" s="21"/>
      <c r="H20" s="40"/>
      <c r="I20" s="2">
        <f t="shared" si="0"/>
        <v>0</v>
      </c>
      <c r="J20" s="160"/>
      <c r="K20" s="80"/>
      <c r="L20" s="77"/>
      <c r="M20" s="81"/>
      <c r="N20" s="2">
        <f t="shared" si="1"/>
        <v>0</v>
      </c>
      <c r="O20" s="129"/>
      <c r="P20" s="20"/>
      <c r="Q20" s="123"/>
      <c r="S20" s="139"/>
      <c r="T20" s="146"/>
      <c r="U20" s="123"/>
    </row>
    <row r="21" spans="1:23" ht="17.25" customHeight="1" x14ac:dyDescent="0.25">
      <c r="A21" s="11">
        <v>14</v>
      </c>
      <c r="B21" s="1"/>
      <c r="C21" s="13"/>
      <c r="D21" s="33"/>
      <c r="E21" s="157"/>
      <c r="F21" s="39"/>
      <c r="G21" s="21"/>
      <c r="H21" s="40"/>
      <c r="I21" s="2">
        <f t="shared" si="0"/>
        <v>0</v>
      </c>
      <c r="J21" s="160"/>
      <c r="K21" s="80"/>
      <c r="L21" s="77"/>
      <c r="M21" s="81"/>
      <c r="N21" s="2">
        <f t="shared" si="1"/>
        <v>0</v>
      </c>
      <c r="O21" s="129"/>
      <c r="P21" s="20"/>
      <c r="Q21" s="123"/>
      <c r="S21" s="139"/>
      <c r="T21" s="146"/>
      <c r="U21" s="123"/>
    </row>
    <row r="22" spans="1:23" ht="17.25" customHeight="1" x14ac:dyDescent="0.25">
      <c r="A22" s="11">
        <v>15</v>
      </c>
      <c r="B22" s="1"/>
      <c r="C22" s="13"/>
      <c r="D22" s="33"/>
      <c r="E22" s="157"/>
      <c r="F22" s="39"/>
      <c r="G22" s="21"/>
      <c r="H22" s="40"/>
      <c r="I22" s="2">
        <f t="shared" si="0"/>
        <v>0</v>
      </c>
      <c r="J22" s="160"/>
      <c r="K22" s="80"/>
      <c r="L22" s="77"/>
      <c r="M22" s="81"/>
      <c r="N22" s="2">
        <f t="shared" si="1"/>
        <v>0</v>
      </c>
      <c r="O22" s="129"/>
      <c r="P22" s="20"/>
      <c r="Q22" s="123"/>
      <c r="S22" s="139"/>
      <c r="T22" s="146"/>
      <c r="U22" s="123"/>
    </row>
    <row r="23" spans="1:23" ht="17.25" customHeight="1" x14ac:dyDescent="0.25">
      <c r="A23" s="11">
        <v>16</v>
      </c>
      <c r="B23" s="1"/>
      <c r="C23" s="13"/>
      <c r="D23" s="33"/>
      <c r="E23" s="157"/>
      <c r="F23" s="39"/>
      <c r="G23" s="21"/>
      <c r="H23" s="40"/>
      <c r="I23" s="2">
        <f t="shared" si="0"/>
        <v>0</v>
      </c>
      <c r="J23" s="160"/>
      <c r="K23" s="80"/>
      <c r="L23" s="77"/>
      <c r="M23" s="81"/>
      <c r="N23" s="2">
        <f t="shared" si="1"/>
        <v>0</v>
      </c>
      <c r="O23" s="129"/>
      <c r="P23" s="20"/>
      <c r="Q23" s="123"/>
      <c r="S23" s="139"/>
      <c r="T23" s="146"/>
      <c r="U23" s="123"/>
    </row>
    <row r="24" spans="1:23" ht="17.25" customHeight="1" x14ac:dyDescent="0.25">
      <c r="A24" s="11">
        <v>17</v>
      </c>
      <c r="B24" s="1"/>
      <c r="C24" s="13"/>
      <c r="D24" s="33"/>
      <c r="E24" s="157"/>
      <c r="F24" s="39"/>
      <c r="G24" s="21"/>
      <c r="H24" s="40"/>
      <c r="I24" s="2">
        <f t="shared" si="0"/>
        <v>0</v>
      </c>
      <c r="J24" s="160"/>
      <c r="K24" s="80"/>
      <c r="L24" s="77"/>
      <c r="M24" s="81"/>
      <c r="N24" s="2">
        <f t="shared" si="1"/>
        <v>0</v>
      </c>
      <c r="O24" s="129"/>
      <c r="P24" s="20"/>
      <c r="Q24" s="123"/>
      <c r="S24" s="139"/>
      <c r="T24" s="146"/>
      <c r="U24" s="123"/>
      <c r="W24" s="14"/>
    </row>
    <row r="25" spans="1:23" ht="17.25" customHeight="1" x14ac:dyDescent="0.25">
      <c r="A25" s="11">
        <v>18</v>
      </c>
      <c r="B25" s="1"/>
      <c r="C25" s="13"/>
      <c r="D25" s="33"/>
      <c r="E25" s="157"/>
      <c r="F25" s="39"/>
      <c r="G25" s="21"/>
      <c r="H25" s="40"/>
      <c r="I25" s="2">
        <f t="shared" si="0"/>
        <v>0</v>
      </c>
      <c r="J25" s="160"/>
      <c r="K25" s="80"/>
      <c r="L25" s="77"/>
      <c r="M25" s="81"/>
      <c r="N25" s="2">
        <f t="shared" si="1"/>
        <v>0</v>
      </c>
      <c r="O25" s="129"/>
      <c r="P25" s="20"/>
      <c r="Q25" s="123"/>
      <c r="S25" s="139"/>
      <c r="T25" s="146"/>
      <c r="U25" s="123"/>
    </row>
    <row r="26" spans="1:23" ht="17.25" customHeight="1" x14ac:dyDescent="0.25">
      <c r="A26" s="11">
        <v>19</v>
      </c>
      <c r="B26" s="1"/>
      <c r="C26" s="13"/>
      <c r="D26" s="33"/>
      <c r="E26" s="157"/>
      <c r="F26" s="39"/>
      <c r="G26" s="21"/>
      <c r="H26" s="40"/>
      <c r="I26" s="2">
        <f t="shared" si="0"/>
        <v>0</v>
      </c>
      <c r="J26" s="160"/>
      <c r="K26" s="80"/>
      <c r="L26" s="77"/>
      <c r="M26" s="81"/>
      <c r="N26" s="2">
        <f t="shared" si="1"/>
        <v>0</v>
      </c>
      <c r="O26" s="129"/>
      <c r="P26" s="20"/>
      <c r="Q26" s="123"/>
      <c r="S26" s="139"/>
      <c r="T26" s="146"/>
      <c r="U26" s="123"/>
    </row>
    <row r="27" spans="1:23" ht="17.25" customHeight="1" thickBot="1" x14ac:dyDescent="0.3">
      <c r="A27" s="11">
        <v>20</v>
      </c>
      <c r="B27" s="1"/>
      <c r="C27" s="13"/>
      <c r="D27" s="33"/>
      <c r="E27" s="158"/>
      <c r="F27" s="41"/>
      <c r="G27" s="42"/>
      <c r="H27" s="43"/>
      <c r="I27" s="2">
        <f t="shared" si="0"/>
        <v>0</v>
      </c>
      <c r="J27" s="161"/>
      <c r="K27" s="132"/>
      <c r="L27" s="133"/>
      <c r="M27" s="134"/>
      <c r="N27" s="2">
        <f t="shared" si="1"/>
        <v>0</v>
      </c>
      <c r="O27" s="130"/>
      <c r="P27" s="131"/>
      <c r="Q27" s="124"/>
      <c r="S27" s="140"/>
      <c r="T27" s="147"/>
      <c r="U27" s="124"/>
    </row>
    <row r="28" spans="1:23" ht="15" thickBot="1" x14ac:dyDescent="0.3">
      <c r="D28" s="4" t="s">
        <v>4</v>
      </c>
      <c r="E28" s="24">
        <f>SUM(E8:E27)</f>
        <v>0</v>
      </c>
      <c r="F28" s="24">
        <f>SUM(F8:F27)</f>
        <v>0</v>
      </c>
      <c r="G28" s="24">
        <f>SUM(G8:G27)</f>
        <v>0</v>
      </c>
      <c r="H28" s="24">
        <f>SUM(H8:H27)</f>
        <v>0</v>
      </c>
      <c r="J28" s="24">
        <f>SUM(J8:J27)</f>
        <v>0</v>
      </c>
      <c r="K28" s="24">
        <f>SUM(K8:K27)</f>
        <v>0</v>
      </c>
      <c r="L28" s="24">
        <f>SUM(L8:L27)</f>
        <v>0</v>
      </c>
      <c r="M28" s="24">
        <f>SUM(M8:M27)</f>
        <v>0</v>
      </c>
      <c r="O28" s="24">
        <f>SUM(O8:O27)</f>
        <v>0</v>
      </c>
      <c r="P28" s="24">
        <f>SUM(P8:P27)</f>
        <v>0</v>
      </c>
      <c r="Q28" s="24">
        <f>SUM(Q8:Q27)</f>
        <v>0</v>
      </c>
      <c r="S28" s="24">
        <f>SUM(S8:S27)</f>
        <v>0</v>
      </c>
      <c r="T28" s="24">
        <f>SUM(T8:T27)</f>
        <v>0</v>
      </c>
      <c r="U28" s="24">
        <f>SUM(U8:U27)</f>
        <v>0</v>
      </c>
    </row>
    <row r="29" spans="1:23" ht="15.6" thickTop="1" thickBot="1" x14ac:dyDescent="0.3">
      <c r="D29" s="14"/>
      <c r="E29" s="14"/>
      <c r="F29" s="14"/>
      <c r="G29" s="22"/>
      <c r="H29" s="22"/>
      <c r="I29" s="14"/>
      <c r="J29" s="14"/>
      <c r="K29" s="22"/>
      <c r="L29" s="75"/>
      <c r="M29" s="75"/>
      <c r="N29" s="14"/>
      <c r="O29" s="19"/>
      <c r="P29" s="15"/>
      <c r="Q29" s="14"/>
      <c r="R29" s="14"/>
      <c r="S29" s="14"/>
      <c r="T29" s="14"/>
    </row>
    <row r="30" spans="1:23" x14ac:dyDescent="0.25">
      <c r="B30" s="18" t="s">
        <v>59</v>
      </c>
      <c r="D30" s="18" t="s">
        <v>8</v>
      </c>
      <c r="E30" s="26" t="s">
        <v>11</v>
      </c>
      <c r="F30" s="25" t="s">
        <v>12</v>
      </c>
      <c r="H30" s="4"/>
      <c r="I30" s="16"/>
      <c r="J30" s="16"/>
      <c r="K30" s="169" t="s">
        <v>19</v>
      </c>
      <c r="L30" s="170"/>
      <c r="M30" s="170"/>
      <c r="N30" s="170"/>
      <c r="O30" s="170"/>
      <c r="P30" s="170"/>
      <c r="Q30" s="171"/>
      <c r="R30" s="16"/>
      <c r="S30" s="16"/>
      <c r="T30" s="16"/>
    </row>
    <row r="31" spans="1:23" x14ac:dyDescent="0.25">
      <c r="B31" s="6" t="s">
        <v>21</v>
      </c>
      <c r="C31" s="6">
        <f>COUNTIF(I8:I27,"=1")+COUNTIF(N8:N27,"=1")</f>
        <v>0</v>
      </c>
      <c r="D31" s="17" t="s">
        <v>24</v>
      </c>
      <c r="E31" s="27">
        <f>SUM(F28:H28)</f>
        <v>0</v>
      </c>
      <c r="F31" s="29">
        <f>E31*15</f>
        <v>0</v>
      </c>
      <c r="H31" s="4"/>
      <c r="I31" s="16"/>
      <c r="J31" s="16"/>
      <c r="K31" s="172"/>
      <c r="L31" s="173"/>
      <c r="M31" s="173"/>
      <c r="N31" s="173"/>
      <c r="O31" s="173"/>
      <c r="P31" s="173"/>
      <c r="Q31" s="174"/>
      <c r="R31" s="16"/>
      <c r="S31" s="16"/>
      <c r="T31" s="16"/>
    </row>
    <row r="32" spans="1:23" x14ac:dyDescent="0.25">
      <c r="B32" s="6" t="s">
        <v>22</v>
      </c>
      <c r="C32" s="6">
        <f>COUNTIF(I8:I27,"=2")+COUNTIF(N8:N27,"=2")</f>
        <v>0</v>
      </c>
      <c r="D32" s="17" t="s">
        <v>54</v>
      </c>
      <c r="E32" s="27">
        <f>SUM(E28:H28)</f>
        <v>0</v>
      </c>
      <c r="F32" s="29">
        <f>E32*10</f>
        <v>0</v>
      </c>
      <c r="H32" s="4"/>
      <c r="I32" s="16"/>
      <c r="J32" s="16"/>
      <c r="K32" s="172"/>
      <c r="L32" s="173"/>
      <c r="M32" s="173"/>
      <c r="N32" s="173"/>
      <c r="O32" s="173"/>
      <c r="P32" s="173"/>
      <c r="Q32" s="174"/>
      <c r="R32" s="16"/>
      <c r="S32" s="16"/>
      <c r="T32" s="16"/>
    </row>
    <row r="33" spans="2:20" x14ac:dyDescent="0.25">
      <c r="B33" s="6" t="s">
        <v>23</v>
      </c>
      <c r="C33" s="6">
        <f>COUNTIF(I8:I27,"=3")+COUNTIF(N8:N27,"=3")</f>
        <v>0</v>
      </c>
      <c r="D33" s="17" t="s">
        <v>55</v>
      </c>
      <c r="E33" s="27">
        <f>SUM(J28:M28)</f>
        <v>0</v>
      </c>
      <c r="F33" s="29">
        <f>E33*20</f>
        <v>0</v>
      </c>
      <c r="H33" s="4"/>
      <c r="I33" s="16"/>
      <c r="J33" s="16"/>
      <c r="K33" s="172"/>
      <c r="L33" s="173"/>
      <c r="M33" s="173"/>
      <c r="N33" s="173"/>
      <c r="O33" s="173"/>
      <c r="P33" s="173"/>
      <c r="Q33" s="174"/>
      <c r="R33" s="16"/>
      <c r="S33" s="16"/>
      <c r="T33" s="16"/>
    </row>
    <row r="34" spans="2:20" x14ac:dyDescent="0.25">
      <c r="B34" s="6" t="s">
        <v>58</v>
      </c>
      <c r="C34" s="6">
        <f>COUNTIF(I8:I27,"=4")+COUNTIF(N8:N27,"=4")</f>
        <v>0</v>
      </c>
      <c r="D34" s="149" t="s">
        <v>10</v>
      </c>
      <c r="E34" s="28">
        <f>SUM(O28:Q28,U28)</f>
        <v>0</v>
      </c>
      <c r="F34" s="30">
        <f>E34*10</f>
        <v>0</v>
      </c>
      <c r="H34" s="4"/>
      <c r="I34" s="16"/>
      <c r="J34" s="16"/>
      <c r="K34" s="172"/>
      <c r="L34" s="173"/>
      <c r="M34" s="173"/>
      <c r="N34" s="173"/>
      <c r="O34" s="173"/>
      <c r="P34" s="173"/>
      <c r="Q34" s="174"/>
      <c r="R34" s="16"/>
      <c r="S34" s="16"/>
      <c r="T34" s="16"/>
    </row>
    <row r="35" spans="2:20" ht="15" thickBot="1" x14ac:dyDescent="0.3">
      <c r="B35" s="120" t="s">
        <v>49</v>
      </c>
      <c r="C35" s="6">
        <f>SUM(S28:T28)</f>
        <v>0</v>
      </c>
      <c r="D35" s="8" t="s">
        <v>4</v>
      </c>
      <c r="E35" s="74"/>
      <c r="F35" s="31">
        <f>SUM(F31:F34)</f>
        <v>0</v>
      </c>
      <c r="H35" s="4"/>
      <c r="I35" s="14"/>
      <c r="J35" s="14"/>
      <c r="K35" s="175"/>
      <c r="L35" s="176"/>
      <c r="M35" s="176"/>
      <c r="N35" s="176"/>
      <c r="O35" s="176"/>
      <c r="P35" s="176"/>
      <c r="Q35" s="177"/>
      <c r="R35" s="14"/>
      <c r="S35" s="14"/>
      <c r="T35" s="14"/>
    </row>
    <row r="36" spans="2:20" ht="15" thickTop="1" x14ac:dyDescent="0.25">
      <c r="P36" s="16"/>
    </row>
    <row r="37" spans="2:20" x14ac:dyDescent="0.25">
      <c r="P37" s="16"/>
    </row>
    <row r="38" spans="2:20" x14ac:dyDescent="0.25">
      <c r="B38" s="4"/>
      <c r="H38" s="4"/>
      <c r="K38" s="4"/>
      <c r="L38" s="4"/>
    </row>
    <row r="39" spans="2:20" x14ac:dyDescent="0.25">
      <c r="B39" s="4"/>
      <c r="H39" s="4"/>
      <c r="K39" s="4"/>
      <c r="L39" s="4"/>
    </row>
    <row r="40" spans="2:20" x14ac:dyDescent="0.25">
      <c r="B40" s="4"/>
      <c r="H40" s="4"/>
      <c r="K40" s="4"/>
      <c r="L40" s="4"/>
    </row>
  </sheetData>
  <sheetProtection sheet="1" objects="1" scenarios="1"/>
  <protectedRanges>
    <protectedRange sqref="K30:Q35" name="remark"/>
    <protectedRange sqref="C3 B5:B7 B8:H27 O8:Q27 S8:U27 J8:M27" name="TN"/>
    <protectedRange sqref="C3" name="NPC"/>
  </protectedRanges>
  <mergeCells count="4">
    <mergeCell ref="F1:L1"/>
    <mergeCell ref="S2:U2"/>
    <mergeCell ref="S3:U3"/>
    <mergeCell ref="K30:Q35"/>
  </mergeCells>
  <conditionalFormatting sqref="B8:D27">
    <cfRule type="expression" dxfId="1" priority="1">
      <formula>OR($B8="guide",$B8="staff")</formula>
    </cfRule>
    <cfRule type="expression" dxfId="0" priority="2">
      <formula>$B8="Athlete"</formula>
    </cfRule>
  </conditionalFormatting>
  <dataValidations count="1">
    <dataValidation type="list" allowBlank="1" showInputMessage="1" showErrorMessage="1" sqref="B5:B7" xr:uid="{00000000-0002-0000-0000-000000000000}">
      <formula1>#REF!</formula1>
    </dataValidation>
  </dataValidations>
  <hyperlinks>
    <hyperlink ref="V2" location="'Team-Entry'!A1" display="Team-Entry" xr:uid="{00000000-0004-0000-0000-000000000000}"/>
    <hyperlink ref="F1:K1" r:id="rId1" display="Please submit it to competition@plusport.ch until 29.11.2019" xr:uid="{00000000-0004-0000-0000-000001000000}"/>
  </hyperlinks>
  <pageMargins left="0.7" right="0.7" top="0.78740157499999996" bottom="0.78740157499999996" header="0.3" footer="0.3"/>
  <pageSetup paperSize="8" orientation="landscape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Drop!$A$2:$A$4</xm:f>
          </x14:formula1>
          <xm:sqref>B8:B27</xm:sqref>
        </x14:dataValidation>
        <x14:dataValidation type="list" allowBlank="1" showInputMessage="1" showErrorMessage="1" xr:uid="{00000000-0002-0000-0000-000002000000}">
          <x14:formula1>
            <xm:f>Drop!$A$1</xm:f>
          </x14:formula1>
          <xm:sqref>S8:U27 J8:M27 O8:Q27 E8:H27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abSelected="1" workbookViewId="0">
      <selection activeCell="A2" sqref="A2:B2"/>
    </sheetView>
  </sheetViews>
  <sheetFormatPr defaultColWidth="11.19921875" defaultRowHeight="13.8" x14ac:dyDescent="0.25"/>
  <cols>
    <col min="7" max="7" width="17" customWidth="1"/>
    <col min="8" max="8" width="20.19921875" customWidth="1"/>
  </cols>
  <sheetData>
    <row r="1" spans="1:8" ht="15.6" x14ac:dyDescent="0.25">
      <c r="A1" s="83" t="s">
        <v>44</v>
      </c>
      <c r="B1" s="83"/>
      <c r="C1" s="83"/>
      <c r="D1" s="83"/>
      <c r="E1" s="84"/>
      <c r="F1" s="85"/>
      <c r="G1" s="86"/>
      <c r="H1" s="86"/>
    </row>
    <row r="2" spans="1:8" ht="14.4" x14ac:dyDescent="0.25">
      <c r="A2" s="87"/>
      <c r="B2" s="87"/>
      <c r="C2" s="87"/>
      <c r="D2" s="87"/>
      <c r="E2" s="88" t="s">
        <v>29</v>
      </c>
      <c r="F2" s="86"/>
      <c r="G2" s="89"/>
      <c r="H2" s="89"/>
    </row>
    <row r="3" spans="1:8" ht="14.4" x14ac:dyDescent="0.25">
      <c r="A3" s="90"/>
      <c r="B3" s="90"/>
      <c r="C3" s="89"/>
      <c r="D3" s="89"/>
      <c r="E3" s="88" t="s">
        <v>30</v>
      </c>
      <c r="F3" s="86"/>
      <c r="G3" s="89"/>
      <c r="H3" s="89"/>
    </row>
    <row r="4" spans="1:8" ht="15" thickBot="1" x14ac:dyDescent="0.3">
      <c r="A4" s="91" t="s">
        <v>31</v>
      </c>
      <c r="B4" s="92" t="s">
        <v>32</v>
      </c>
      <c r="C4" s="93" t="s">
        <v>2</v>
      </c>
      <c r="D4" s="93" t="s">
        <v>3</v>
      </c>
      <c r="E4" s="94" t="s">
        <v>33</v>
      </c>
      <c r="F4" s="95" t="s">
        <v>34</v>
      </c>
      <c r="G4" s="92" t="s">
        <v>35</v>
      </c>
      <c r="H4" s="95" t="s">
        <v>36</v>
      </c>
    </row>
    <row r="5" spans="1:8" ht="15.6" x14ac:dyDescent="0.25">
      <c r="A5" s="181" t="s">
        <v>37</v>
      </c>
      <c r="B5" s="96"/>
      <c r="C5" s="97"/>
      <c r="D5" s="97"/>
      <c r="E5" s="98"/>
      <c r="F5" s="99"/>
      <c r="G5" s="97"/>
      <c r="H5" s="99"/>
    </row>
    <row r="6" spans="1:8" ht="15.6" x14ac:dyDescent="0.25">
      <c r="A6" s="182"/>
      <c r="B6" s="100"/>
      <c r="C6" s="101"/>
      <c r="D6" s="101"/>
      <c r="E6" s="102"/>
      <c r="F6" s="103"/>
      <c r="G6" s="101"/>
      <c r="H6" s="103"/>
    </row>
    <row r="7" spans="1:8" ht="16.2" thickBot="1" x14ac:dyDescent="0.3">
      <c r="A7" s="183"/>
      <c r="B7" s="104"/>
      <c r="C7" s="105"/>
      <c r="D7" s="105"/>
      <c r="E7" s="106"/>
      <c r="F7" s="107"/>
      <c r="G7" s="105"/>
      <c r="H7" s="107"/>
    </row>
    <row r="8" spans="1:8" ht="15.6" x14ac:dyDescent="0.25">
      <c r="A8" s="184" t="s">
        <v>38</v>
      </c>
      <c r="B8" s="108"/>
      <c r="C8" s="109"/>
      <c r="D8" s="109"/>
      <c r="E8" s="110"/>
      <c r="F8" s="111"/>
      <c r="G8" s="109"/>
      <c r="H8" s="111"/>
    </row>
    <row r="9" spans="1:8" ht="15.6" x14ac:dyDescent="0.25">
      <c r="A9" s="185"/>
      <c r="B9" s="112"/>
      <c r="C9" s="113"/>
      <c r="D9" s="113"/>
      <c r="E9" s="114"/>
      <c r="F9" s="115"/>
      <c r="G9" s="113"/>
      <c r="H9" s="115"/>
    </row>
    <row r="10" spans="1:8" ht="16.2" thickBot="1" x14ac:dyDescent="0.3">
      <c r="A10" s="186"/>
      <c r="B10" s="116"/>
      <c r="C10" s="117"/>
      <c r="D10" s="117"/>
      <c r="E10" s="118"/>
      <c r="F10" s="119"/>
      <c r="G10" s="117"/>
      <c r="H10" s="119"/>
    </row>
    <row r="11" spans="1:8" ht="15.6" x14ac:dyDescent="0.25">
      <c r="A11" s="181" t="s">
        <v>39</v>
      </c>
      <c r="B11" s="96"/>
      <c r="C11" s="97"/>
      <c r="D11" s="97"/>
      <c r="E11" s="98"/>
      <c r="F11" s="99"/>
      <c r="G11" s="97"/>
      <c r="H11" s="99"/>
    </row>
    <row r="12" spans="1:8" ht="15.6" x14ac:dyDescent="0.25">
      <c r="A12" s="182"/>
      <c r="B12" s="100"/>
      <c r="C12" s="101"/>
      <c r="D12" s="101"/>
      <c r="E12" s="102"/>
      <c r="F12" s="103"/>
      <c r="G12" s="101"/>
      <c r="H12" s="103"/>
    </row>
    <row r="13" spans="1:8" ht="16.2" thickBot="1" x14ac:dyDescent="0.3">
      <c r="A13" s="183"/>
      <c r="B13" s="104"/>
      <c r="C13" s="105"/>
      <c r="D13" s="105"/>
      <c r="E13" s="106"/>
      <c r="F13" s="107"/>
      <c r="G13" s="105"/>
      <c r="H13" s="107"/>
    </row>
    <row r="14" spans="1:8" ht="15.6" x14ac:dyDescent="0.25">
      <c r="A14" s="184" t="s">
        <v>40</v>
      </c>
      <c r="B14" s="108"/>
      <c r="C14" s="109"/>
      <c r="D14" s="109"/>
      <c r="E14" s="110"/>
      <c r="F14" s="111"/>
      <c r="G14" s="109"/>
      <c r="H14" s="111"/>
    </row>
    <row r="15" spans="1:8" ht="15.6" x14ac:dyDescent="0.25">
      <c r="A15" s="185"/>
      <c r="B15" s="112"/>
      <c r="C15" s="113"/>
      <c r="D15" s="113"/>
      <c r="E15" s="114"/>
      <c r="F15" s="115"/>
      <c r="G15" s="113"/>
      <c r="H15" s="115"/>
    </row>
    <row r="16" spans="1:8" ht="16.2" thickBot="1" x14ac:dyDescent="0.3">
      <c r="A16" s="186"/>
      <c r="B16" s="116"/>
      <c r="C16" s="117"/>
      <c r="D16" s="117"/>
      <c r="E16" s="118"/>
      <c r="F16" s="119"/>
      <c r="G16" s="117"/>
      <c r="H16" s="119"/>
    </row>
    <row r="17" spans="1:8" ht="15.6" x14ac:dyDescent="0.25">
      <c r="A17" s="181" t="s">
        <v>41</v>
      </c>
      <c r="B17" s="96"/>
      <c r="C17" s="97"/>
      <c r="D17" s="97"/>
      <c r="E17" s="98"/>
      <c r="F17" s="99"/>
      <c r="G17" s="97"/>
      <c r="H17" s="99"/>
    </row>
    <row r="18" spans="1:8" ht="15.6" x14ac:dyDescent="0.25">
      <c r="A18" s="182"/>
      <c r="B18" s="100"/>
      <c r="C18" s="101"/>
      <c r="D18" s="101"/>
      <c r="E18" s="102"/>
      <c r="F18" s="103"/>
      <c r="G18" s="101"/>
      <c r="H18" s="103"/>
    </row>
    <row r="19" spans="1:8" ht="16.2" thickBot="1" x14ac:dyDescent="0.3">
      <c r="A19" s="183"/>
      <c r="B19" s="104"/>
      <c r="C19" s="105"/>
      <c r="D19" s="105"/>
      <c r="E19" s="106"/>
      <c r="F19" s="107"/>
      <c r="G19" s="105"/>
      <c r="H19" s="107"/>
    </row>
    <row r="20" spans="1:8" ht="15.6" x14ac:dyDescent="0.25">
      <c r="A20" s="184" t="s">
        <v>42</v>
      </c>
      <c r="B20" s="108"/>
      <c r="C20" s="109"/>
      <c r="D20" s="109"/>
      <c r="E20" s="110"/>
      <c r="F20" s="111"/>
      <c r="G20" s="109"/>
      <c r="H20" s="111"/>
    </row>
    <row r="21" spans="1:8" ht="15.6" x14ac:dyDescent="0.25">
      <c r="A21" s="185"/>
      <c r="B21" s="112"/>
      <c r="C21" s="113"/>
      <c r="D21" s="113"/>
      <c r="E21" s="114"/>
      <c r="F21" s="115"/>
      <c r="G21" s="113"/>
      <c r="H21" s="115"/>
    </row>
    <row r="22" spans="1:8" ht="16.2" thickBot="1" x14ac:dyDescent="0.3">
      <c r="A22" s="186"/>
      <c r="B22" s="116"/>
      <c r="C22" s="117"/>
      <c r="D22" s="117"/>
      <c r="E22" s="118"/>
      <c r="F22" s="119"/>
      <c r="G22" s="117"/>
      <c r="H22" s="119"/>
    </row>
    <row r="23" spans="1:8" ht="15.6" x14ac:dyDescent="0.25">
      <c r="A23" s="178" t="s">
        <v>43</v>
      </c>
      <c r="B23" s="96"/>
      <c r="C23" s="97"/>
      <c r="D23" s="97"/>
      <c r="E23" s="98"/>
      <c r="F23" s="99"/>
      <c r="G23" s="97"/>
      <c r="H23" s="99"/>
    </row>
    <row r="24" spans="1:8" ht="15.6" x14ac:dyDescent="0.25">
      <c r="A24" s="179"/>
      <c r="B24" s="100"/>
      <c r="C24" s="101"/>
      <c r="D24" s="101"/>
      <c r="E24" s="102"/>
      <c r="F24" s="103"/>
      <c r="G24" s="101"/>
      <c r="H24" s="103"/>
    </row>
    <row r="25" spans="1:8" ht="16.2" thickBot="1" x14ac:dyDescent="0.3">
      <c r="A25" s="180"/>
      <c r="B25" s="104"/>
      <c r="C25" s="105"/>
      <c r="D25" s="105"/>
      <c r="E25" s="106"/>
      <c r="F25" s="107"/>
      <c r="G25" s="105"/>
      <c r="H25" s="107"/>
    </row>
  </sheetData>
  <protectedRanges>
    <protectedRange sqref="A7" name="Bereich1_3_1_1"/>
    <protectedRange sqref="A8:A25 C8:F25" name="Bereich1_4_1_1"/>
  </protectedRanges>
  <mergeCells count="7">
    <mergeCell ref="A23:A25"/>
    <mergeCell ref="A5:A7"/>
    <mergeCell ref="A8:A10"/>
    <mergeCell ref="A11:A13"/>
    <mergeCell ref="A14:A16"/>
    <mergeCell ref="A17:A19"/>
    <mergeCell ref="A20:A22"/>
  </mergeCells>
  <dataValidations disablePrompts="1" count="1">
    <dataValidation type="list" allowBlank="1" showInputMessage="1" showErrorMessage="1" sqref="E5:E25" xr:uid="{00000000-0002-0000-0100-000000000000}">
      <formula1>#REF!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13" sqref="H13"/>
    </sheetView>
  </sheetViews>
  <sheetFormatPr defaultColWidth="11.19921875" defaultRowHeight="13.8" x14ac:dyDescent="0.25"/>
  <sheetData>
    <row r="1" spans="1:1" x14ac:dyDescent="0.25">
      <c r="A1">
        <v>1</v>
      </c>
    </row>
    <row r="2" spans="1:1" x14ac:dyDescent="0.25">
      <c r="A2" t="s">
        <v>5</v>
      </c>
    </row>
    <row r="3" spans="1:1" x14ac:dyDescent="0.25">
      <c r="A3" t="s">
        <v>7</v>
      </c>
    </row>
    <row r="4" spans="1:1" x14ac:dyDescent="0.25">
      <c r="A4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Entry</vt:lpstr>
      <vt:lpstr>Team-Entry</vt:lpstr>
      <vt:lpstr>Drop</vt:lpstr>
      <vt:lpstr>Entry!Print_Area</vt:lpstr>
    </vt:vector>
  </TitlesOfParts>
  <Company>plusport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Röthlisberger</dc:creator>
  <cp:lastModifiedBy>Antonio Chiracu</cp:lastModifiedBy>
  <cp:lastPrinted>2018-10-03T09:28:25Z</cp:lastPrinted>
  <dcterms:created xsi:type="dcterms:W3CDTF">2015-01-26T09:28:46Z</dcterms:created>
  <dcterms:modified xsi:type="dcterms:W3CDTF">2019-11-10T11:03:17Z</dcterms:modified>
</cp:coreProperties>
</file>