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vents Anlässe Projekte\diverse Events (alle ausser EK, DV, PS-Tag)\IPCAS_WC_StMoritz\2021\02_WPAS\Invitation\"/>
    </mc:Choice>
  </mc:AlternateContent>
  <bookViews>
    <workbookView xWindow="-105" yWindow="-105" windowWidth="19425" windowHeight="10425"/>
  </bookViews>
  <sheets>
    <sheet name="Entry" sheetId="6" r:id="rId1"/>
    <sheet name="Drop" sheetId="4" state="hidden" r:id="rId2"/>
  </sheets>
  <definedNames>
    <definedName name="_xlnm.Print_Area" localSheetId="0">Entry!$A$1:$U$35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6" l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N28" i="6" l="1"/>
  <c r="O28" i="6"/>
  <c r="P28" i="6"/>
  <c r="I28" i="6"/>
  <c r="V28" i="6" l="1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8" i="6"/>
  <c r="D34" i="6" l="1"/>
  <c r="D35" i="6"/>
  <c r="R28" i="6"/>
  <c r="F28" i="6"/>
  <c r="G28" i="6"/>
  <c r="H28" i="6"/>
  <c r="J28" i="6"/>
  <c r="S28" i="6"/>
  <c r="T28" i="6"/>
  <c r="U28" i="6"/>
  <c r="L28" i="6"/>
  <c r="M28" i="6"/>
  <c r="D31" i="6"/>
  <c r="D32" i="6"/>
  <c r="D33" i="6"/>
  <c r="F34" i="6" l="1"/>
  <c r="F33" i="6"/>
  <c r="F32" i="6"/>
  <c r="F31" i="6"/>
  <c r="F35" i="6" l="1"/>
</calcChain>
</file>

<file path=xl/sharedStrings.xml><?xml version="1.0" encoding="utf-8"?>
<sst xmlns="http://schemas.openxmlformats.org/spreadsheetml/2006/main" count="58" uniqueCount="41">
  <si>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</si>
  <si>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</si>
  <si>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</si>
  <si>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</si>
  <si>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</si>
  <si>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</si>
  <si>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</si>
  <si>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</si>
  <si>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</si>
  <si>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</si>
  <si>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Cost</t>
  </si>
  <si>
    <t>Guide/Staff</t>
  </si>
  <si>
    <t>Hans</t>
  </si>
  <si>
    <t>Mustermann</t>
  </si>
  <si>
    <t>Doe</t>
  </si>
  <si>
    <t>John</t>
  </si>
  <si>
    <t>Nation</t>
  </si>
  <si>
    <t>remark…</t>
  </si>
  <si>
    <t>Guide / Staff
Ski Pass</t>
  </si>
  <si>
    <t>1 Day-Pass</t>
  </si>
  <si>
    <t>2 Day-Pass</t>
  </si>
  <si>
    <t>3 Day-Pass</t>
  </si>
  <si>
    <t>Fee (€ 15.- / Race)</t>
  </si>
  <si>
    <t>Race Entry &amp;
Ski Pass
GS 2</t>
  </si>
  <si>
    <t>Race Entry &amp;
Ski Pass
GS 1</t>
  </si>
  <si>
    <t>Ski Pass Athlete (€ 10.- / Day)</t>
  </si>
  <si>
    <t>Ski Pass Staff/Guide (€ 20.- / Day)</t>
  </si>
  <si>
    <t>4 Day-Pass</t>
  </si>
  <si>
    <t>Ski Pass Calculation</t>
  </si>
  <si>
    <t>Race Entry &amp;
Ski Pass
SL 1</t>
  </si>
  <si>
    <t>Race Entry &amp;
Ski Pass
SL 2</t>
  </si>
  <si>
    <t>5 Day-Pass</t>
  </si>
  <si>
    <t>Lunch (€ 18.- / Day)</t>
  </si>
  <si>
    <t>Team Entry WORLD PARA ALPINE SKIING World Cup St. Moritz / Switzerland 2021</t>
  </si>
  <si>
    <t>Please submit it to competition@plusport.ch until 29.11.2021</t>
  </si>
  <si>
    <t>Race Entry &amp;
Ski Pass
Parallel- Challenge</t>
  </si>
  <si>
    <t>Lunch 
17.12.2021</t>
  </si>
  <si>
    <t>Lunch
18.12.2021</t>
  </si>
  <si>
    <t>Lunch 
19.12.2021</t>
  </si>
  <si>
    <t>Lunch 
20.12.2021</t>
  </si>
  <si>
    <t>Lunch 
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</si>
</sst>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/>
    </xf>
    <xf numFmtId="0" fontId="8" fillId="5" borderId="13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5" fillId="9" borderId="16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vertic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vertical="center"/>
    </xf>
    <xf numFmtId="0" fontId="8" fillId="5" borderId="25" xfId="0" applyFont="1" applyFill="1" applyBorder="1" applyAlignment="1" applyProtection="1">
      <alignment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</xf>
    <xf numFmtId="0" fontId="7" fillId="5" borderId="27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vertical="center"/>
    </xf>
    <xf numFmtId="0" fontId="8" fillId="5" borderId="31" xfId="0" applyFont="1" applyFill="1" applyBorder="1" applyAlignment="1" applyProtection="1">
      <alignment vertic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8" borderId="39" xfId="0" applyFont="1" applyFill="1" applyBorder="1" applyAlignment="1" applyProtection="1">
      <alignment horizontal="center" vertical="center" wrapText="1"/>
    </xf>
    <xf numFmtId="0" fontId="6" fillId="8" borderId="42" xfId="0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vertical="center"/>
    </xf>
    <xf numFmtId="0" fontId="5" fillId="9" borderId="40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 wrapText="1"/>
    </xf>
    <xf numFmtId="0" fontId="5" fillId="6" borderId="46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47" xfId="0" applyFont="1" applyFill="1" applyBorder="1" applyAlignment="1" applyProtection="1">
      <alignment horizontal="center" vertical="center"/>
      <protection locked="0"/>
    </xf>
    <xf numFmtId="0" fontId="6" fillId="7" borderId="41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 applyProtection="1">
      <alignment horizontal="center" vertical="center"/>
      <protection locked="0"/>
    </xf>
    <xf numFmtId="0" fontId="5" fillId="7" borderId="47" xfId="0" applyFont="1" applyFill="1" applyBorder="1" applyAlignment="1" applyProtection="1">
      <alignment horizontal="center" vertical="center"/>
      <protection locked="0"/>
    </xf>
    <xf numFmtId="0" fontId="6" fillId="8" borderId="48" xfId="0" applyFont="1" applyFill="1" applyBorder="1" applyAlignment="1" applyProtection="1">
      <alignment horizontal="center" vertical="center" wrapText="1"/>
    </xf>
    <xf numFmtId="0" fontId="7" fillId="5" borderId="49" xfId="0" applyFont="1" applyFill="1" applyBorder="1" applyAlignment="1" applyProtection="1">
      <alignment horizontal="center" vertical="center"/>
    </xf>
    <xf numFmtId="0" fontId="7" fillId="5" borderId="50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center" vertical="center"/>
    </xf>
    <xf numFmtId="0" fontId="5" fillId="8" borderId="12" xfId="0" applyFont="1" applyFill="1" applyBorder="1" applyAlignment="1" applyProtection="1">
      <alignment horizontal="center" vertical="center"/>
      <protection locked="0"/>
    </xf>
    <xf numFmtId="0" fontId="5" fillId="8" borderId="50" xfId="0" applyFont="1" applyFill="1" applyBorder="1" applyAlignment="1" applyProtection="1">
      <alignment horizontal="center" vertical="center"/>
      <protection locked="0"/>
    </xf>
    <xf numFmtId="0" fontId="5" fillId="8" borderId="52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14" fontId="6" fillId="6" borderId="41" xfId="0" applyNumberFormat="1" applyFont="1" applyFill="1" applyBorder="1" applyAlignment="1" applyProtection="1">
      <alignment horizontal="center" vertical="center"/>
    </xf>
    <xf numFmtId="14" fontId="6" fillId="7" borderId="41" xfId="0" applyNumberFormat="1" applyFont="1" applyFill="1" applyBorder="1" applyAlignment="1" applyProtection="1">
      <alignment horizontal="center" vertical="center"/>
    </xf>
    <xf numFmtId="14" fontId="6" fillId="7" borderId="1" xfId="0" applyNumberFormat="1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53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 applyProtection="1">
      <alignment horizontal="center" vertical="center" wrapText="1"/>
    </xf>
    <xf numFmtId="0" fontId="7" fillId="5" borderId="54" xfId="0" applyFont="1" applyFill="1" applyBorder="1" applyAlignment="1" applyProtection="1">
      <alignment horizontal="center" vertical="center"/>
    </xf>
    <xf numFmtId="0" fontId="7" fillId="5" borderId="55" xfId="0" applyFont="1" applyFill="1" applyBorder="1" applyAlignment="1" applyProtection="1">
      <alignment horizontal="center" vertical="center"/>
    </xf>
    <xf numFmtId="0" fontId="7" fillId="5" borderId="56" xfId="0" applyFont="1" applyFill="1" applyBorder="1" applyAlignment="1" applyProtection="1">
      <alignment horizontal="center" vertical="center"/>
    </xf>
    <xf numFmtId="0" fontId="5" fillId="8" borderId="57" xfId="0" applyFont="1" applyFill="1" applyBorder="1" applyAlignment="1" applyProtection="1">
      <alignment horizontal="center" vertical="center"/>
      <protection locked="0"/>
    </xf>
    <xf numFmtId="0" fontId="5" fillId="8" borderId="55" xfId="0" applyFont="1" applyFill="1" applyBorder="1" applyAlignment="1" applyProtection="1">
      <alignment horizontal="center" vertical="center"/>
      <protection locked="0"/>
    </xf>
    <xf numFmtId="0" fontId="5" fillId="8" borderId="58" xfId="0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3" fillId="10" borderId="0" xfId="1" applyFill="1" applyAlignment="1" applyProtection="1">
      <alignment horizontal="center" vertical="center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</cellXfs>
  <cellStyles count="2">
    <cellStyle name="Link" xfId="1" builtinId="8"/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petition@plusport.ch?subject=Entry%20EC%20St.%20Moritz%202020" TargetMode="External"/><Relationship Id="rId2" Type="http://schemas.openxmlformats.org/officeDocument/2006/relationships/hyperlink" Target="mailto:competition@plusport.ch?subject=Entry%20WC%20St.%20Moritz%202021" TargetMode="External"/><Relationship Id="rId1" Type="http://schemas.openxmlformats.org/officeDocument/2006/relationships/hyperlink" Target="mailto:competition@plusport.ch?subject=Entry%20EC%20St.%20Moritz%20201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="80" zoomScaleNormal="80" workbookViewId="0">
      <selection activeCell="O12" sqref="O12"/>
    </sheetView>
  </sheetViews>
  <sheetFormatPr baseColWidth="10" defaultColWidth="11" defaultRowHeight="15" outlineLevelCol="1" x14ac:dyDescent="0.2"/>
  <cols>
    <col min="1" max="1" width="3.25" style="2" customWidth="1"/>
    <col min="2" max="2" width="9.5" style="2" hidden="1" customWidth="1"/>
    <col min="3" max="3" width="17.5" style="2" customWidth="1"/>
    <col min="4" max="4" width="26.125" style="4" customWidth="1"/>
    <col min="5" max="5" width="28.625" style="4" bestFit="1" customWidth="1"/>
    <col min="6" max="9" width="13" style="4" customWidth="1"/>
    <col min="10" max="10" width="13" customWidth="1"/>
    <col min="11" max="11" width="13" style="4" hidden="1" customWidth="1" outlineLevel="1"/>
    <col min="12" max="12" width="13" style="4" customWidth="1" collapsed="1"/>
    <col min="13" max="16" width="13" customWidth="1"/>
    <col min="17" max="17" width="10" style="4" hidden="1" customWidth="1" outlineLevel="1"/>
    <col min="18" max="18" width="11.5" style="4" customWidth="1" collapsed="1"/>
    <col min="19" max="19" width="11.5" style="4" customWidth="1"/>
    <col min="20" max="20" width="11.5" style="12" customWidth="1"/>
    <col min="21" max="22" width="11.5" style="4" customWidth="1"/>
    <col min="23" max="24" width="10" style="4" customWidth="1"/>
    <col min="25" max="16384" width="11" style="4"/>
  </cols>
  <sheetData>
    <row r="1" spans="1:26" s="8" customFormat="1" ht="31.5" customHeight="1" thickBot="1" x14ac:dyDescent="0.25">
      <c r="A1" s="65" t="s">
        <v>33</v>
      </c>
      <c r="B1" s="65"/>
      <c r="C1" s="62"/>
      <c r="D1" s="62"/>
      <c r="E1" s="62"/>
      <c r="F1" s="62"/>
      <c r="G1" s="113" t="s">
        <v>34</v>
      </c>
      <c r="H1" s="113"/>
      <c r="I1" s="113"/>
      <c r="J1" s="113"/>
      <c r="K1" s="113"/>
      <c r="L1" s="113"/>
      <c r="M1" s="113"/>
      <c r="N1" s="113"/>
      <c r="O1" s="113"/>
      <c r="P1" s="113"/>
      <c r="R1" s="62"/>
      <c r="W1" s="16"/>
      <c r="X1" s="16"/>
      <c r="Y1" s="4"/>
    </row>
    <row r="2" spans="1:26" x14ac:dyDescent="0.25">
      <c r="D2" s="5" t="s">
        <v>16</v>
      </c>
      <c r="E2" s="6"/>
      <c r="F2" s="76" t="s">
        <v>5</v>
      </c>
      <c r="G2" s="36" t="s">
        <v>5</v>
      </c>
      <c r="H2" s="36" t="s">
        <v>5</v>
      </c>
      <c r="I2" s="36" t="s">
        <v>5</v>
      </c>
      <c r="J2" s="30" t="s">
        <v>5</v>
      </c>
      <c r="L2" s="76" t="s">
        <v>11</v>
      </c>
      <c r="M2" s="76" t="s">
        <v>11</v>
      </c>
      <c r="N2" s="76" t="s">
        <v>11</v>
      </c>
      <c r="O2" s="76" t="s">
        <v>11</v>
      </c>
      <c r="P2" s="36" t="s">
        <v>11</v>
      </c>
      <c r="T2" s="3"/>
      <c r="W2" s="16"/>
      <c r="X2" s="16"/>
      <c r="Z2" s="75"/>
    </row>
    <row r="3" spans="1:26" ht="16.5" thickBot="1" x14ac:dyDescent="0.25">
      <c r="D3" s="94"/>
      <c r="F3" s="96">
        <v>44547</v>
      </c>
      <c r="G3" s="96">
        <v>44548</v>
      </c>
      <c r="H3" s="96">
        <v>44549</v>
      </c>
      <c r="I3" s="96">
        <v>44550</v>
      </c>
      <c r="J3" s="96">
        <v>44551</v>
      </c>
      <c r="K3" s="8"/>
      <c r="L3" s="97">
        <v>44547</v>
      </c>
      <c r="M3" s="98">
        <v>44548</v>
      </c>
      <c r="N3" s="97">
        <v>44549</v>
      </c>
      <c r="O3" s="98">
        <v>44550</v>
      </c>
      <c r="P3" s="97">
        <v>44551</v>
      </c>
      <c r="Q3" s="8"/>
      <c r="T3" s="4"/>
      <c r="W3" s="16"/>
      <c r="X3" s="16"/>
    </row>
    <row r="4" spans="1:26" s="8" customFormat="1" ht="60.75" thickBot="1" x14ac:dyDescent="0.25">
      <c r="A4" s="7"/>
      <c r="B4" s="7"/>
      <c r="C4" s="39" t="s">
        <v>9</v>
      </c>
      <c r="D4" s="40" t="s">
        <v>2</v>
      </c>
      <c r="E4" s="41" t="s">
        <v>3</v>
      </c>
      <c r="F4" s="80" t="s">
        <v>24</v>
      </c>
      <c r="G4" s="42" t="s">
        <v>35</v>
      </c>
      <c r="H4" s="42" t="s">
        <v>23</v>
      </c>
      <c r="I4" s="42" t="s">
        <v>29</v>
      </c>
      <c r="J4" s="43" t="s">
        <v>30</v>
      </c>
      <c r="L4" s="84" t="s">
        <v>18</v>
      </c>
      <c r="M4" s="63" t="s">
        <v>18</v>
      </c>
      <c r="N4" s="63" t="s">
        <v>18</v>
      </c>
      <c r="O4" s="63" t="s">
        <v>18</v>
      </c>
      <c r="P4" s="63" t="s">
        <v>18</v>
      </c>
      <c r="R4" s="66" t="s">
        <v>36</v>
      </c>
      <c r="S4" s="87" t="s">
        <v>37</v>
      </c>
      <c r="T4" s="67" t="s">
        <v>38</v>
      </c>
      <c r="U4" s="67" t="s">
        <v>39</v>
      </c>
      <c r="V4" s="105" t="s">
        <v>40</v>
      </c>
      <c r="W4" s="16"/>
      <c r="X4" s="16"/>
      <c r="Y4" s="4"/>
    </row>
    <row r="5" spans="1:26" ht="17.25" customHeight="1" x14ac:dyDescent="0.2">
      <c r="A5" s="37"/>
      <c r="B5" s="37"/>
      <c r="C5" s="49" t="s">
        <v>5</v>
      </c>
      <c r="D5" s="50" t="s">
        <v>0</v>
      </c>
      <c r="E5" s="51" t="s">
        <v>1</v>
      </c>
      <c r="F5" s="77">
        <v>1</v>
      </c>
      <c r="G5" s="53">
        <v>1</v>
      </c>
      <c r="H5" s="53">
        <v>1</v>
      </c>
      <c r="I5" s="99">
        <v>1</v>
      </c>
      <c r="J5" s="54">
        <v>1</v>
      </c>
      <c r="L5" s="77"/>
      <c r="M5" s="53"/>
      <c r="N5" s="53"/>
      <c r="O5" s="53"/>
      <c r="P5" s="53"/>
      <c r="R5" s="52">
        <v>1</v>
      </c>
      <c r="S5" s="88">
        <v>1</v>
      </c>
      <c r="T5" s="53">
        <v>1</v>
      </c>
      <c r="U5" s="53">
        <v>1</v>
      </c>
      <c r="V5" s="106">
        <v>1</v>
      </c>
      <c r="W5" s="16"/>
      <c r="X5" s="16"/>
    </row>
    <row r="6" spans="1:26" ht="17.25" customHeight="1" x14ac:dyDescent="0.2">
      <c r="A6" s="37"/>
      <c r="B6" s="37"/>
      <c r="C6" s="55" t="s">
        <v>7</v>
      </c>
      <c r="D6" s="10" t="s">
        <v>13</v>
      </c>
      <c r="E6" s="28" t="s">
        <v>12</v>
      </c>
      <c r="F6" s="78"/>
      <c r="G6" s="9"/>
      <c r="H6" s="9"/>
      <c r="I6" s="100"/>
      <c r="J6" s="32"/>
      <c r="L6" s="78">
        <v>1</v>
      </c>
      <c r="M6" s="9">
        <v>1</v>
      </c>
      <c r="N6" s="9">
        <v>1</v>
      </c>
      <c r="O6" s="9">
        <v>1</v>
      </c>
      <c r="P6" s="9">
        <v>1</v>
      </c>
      <c r="R6" s="31">
        <v>1</v>
      </c>
      <c r="S6" s="89">
        <v>1</v>
      </c>
      <c r="T6" s="9">
        <v>1</v>
      </c>
      <c r="U6" s="9">
        <v>1</v>
      </c>
      <c r="V6" s="107">
        <v>1</v>
      </c>
      <c r="W6" s="16"/>
      <c r="X6" s="16"/>
    </row>
    <row r="7" spans="1:26" ht="17.25" customHeight="1" thickBot="1" x14ac:dyDescent="0.25">
      <c r="A7" s="38"/>
      <c r="B7" s="37"/>
      <c r="C7" s="56" t="s">
        <v>6</v>
      </c>
      <c r="D7" s="57" t="s">
        <v>14</v>
      </c>
      <c r="E7" s="58" t="s">
        <v>15</v>
      </c>
      <c r="F7" s="79"/>
      <c r="G7" s="60"/>
      <c r="H7" s="60"/>
      <c r="I7" s="101"/>
      <c r="J7" s="61"/>
      <c r="L7" s="79">
        <v>1</v>
      </c>
      <c r="M7" s="60">
        <v>1</v>
      </c>
      <c r="N7" s="60">
        <v>1</v>
      </c>
      <c r="O7" s="60">
        <v>1</v>
      </c>
      <c r="P7" s="60">
        <v>1</v>
      </c>
      <c r="R7" s="59">
        <v>1</v>
      </c>
      <c r="S7" s="90">
        <v>1</v>
      </c>
      <c r="T7" s="60">
        <v>1</v>
      </c>
      <c r="U7" s="60">
        <v>1</v>
      </c>
      <c r="V7" s="108">
        <v>1</v>
      </c>
      <c r="W7" s="16"/>
      <c r="X7" s="16"/>
    </row>
    <row r="8" spans="1:26" ht="17.25" customHeight="1" x14ac:dyDescent="0.2">
      <c r="A8" s="11">
        <v>1</v>
      </c>
      <c r="B8" s="112">
        <f>$D$3</f>
        <v>0</v>
      </c>
      <c r="C8" s="73"/>
      <c r="D8" s="44"/>
      <c r="E8" s="45"/>
      <c r="F8" s="81"/>
      <c r="G8" s="46"/>
      <c r="H8" s="46"/>
      <c r="I8" s="102"/>
      <c r="J8" s="47"/>
      <c r="K8" s="2">
        <f t="shared" ref="K8:K27" si="0">COUNTA(F8:J8)</f>
        <v>0</v>
      </c>
      <c r="L8" s="85"/>
      <c r="M8" s="64"/>
      <c r="N8" s="64"/>
      <c r="O8" s="64"/>
      <c r="P8" s="64"/>
      <c r="Q8" s="2">
        <f t="shared" ref="Q8:Q27" si="1">COUNTA(L8:P8)</f>
        <v>0</v>
      </c>
      <c r="R8" s="68"/>
      <c r="S8" s="91"/>
      <c r="T8" s="48"/>
      <c r="U8" s="48"/>
      <c r="V8" s="109"/>
      <c r="W8" s="16"/>
      <c r="X8" s="16"/>
    </row>
    <row r="9" spans="1:26" ht="17.25" customHeight="1" x14ac:dyDescent="0.2">
      <c r="A9" s="11">
        <v>2</v>
      </c>
      <c r="B9" s="11">
        <f t="shared" ref="B9:B27" si="2">$D$3</f>
        <v>0</v>
      </c>
      <c r="C9" s="74"/>
      <c r="D9" s="13"/>
      <c r="E9" s="29"/>
      <c r="F9" s="82"/>
      <c r="G9" s="21"/>
      <c r="H9" s="21"/>
      <c r="I9" s="103"/>
      <c r="J9" s="33"/>
      <c r="K9" s="2">
        <f t="shared" si="0"/>
        <v>0</v>
      </c>
      <c r="L9" s="85"/>
      <c r="M9" s="64"/>
      <c r="N9" s="64"/>
      <c r="O9" s="64"/>
      <c r="P9" s="64"/>
      <c r="Q9" s="2">
        <f t="shared" si="1"/>
        <v>0</v>
      </c>
      <c r="R9" s="69"/>
      <c r="S9" s="92"/>
      <c r="T9" s="20"/>
      <c r="U9" s="20"/>
      <c r="V9" s="110"/>
      <c r="W9" s="16"/>
      <c r="X9" s="16"/>
    </row>
    <row r="10" spans="1:26" ht="17.25" customHeight="1" x14ac:dyDescent="0.2">
      <c r="A10" s="11">
        <v>3</v>
      </c>
      <c r="B10" s="11">
        <f t="shared" si="2"/>
        <v>0</v>
      </c>
      <c r="C10" s="74"/>
      <c r="D10" s="13"/>
      <c r="E10" s="29"/>
      <c r="F10" s="82"/>
      <c r="G10" s="21"/>
      <c r="H10" s="21"/>
      <c r="I10" s="103"/>
      <c r="J10" s="33"/>
      <c r="K10" s="2">
        <f t="shared" si="0"/>
        <v>0</v>
      </c>
      <c r="L10" s="85"/>
      <c r="M10" s="64"/>
      <c r="N10" s="64"/>
      <c r="O10" s="64"/>
      <c r="P10" s="64"/>
      <c r="Q10" s="2">
        <f t="shared" si="1"/>
        <v>0</v>
      </c>
      <c r="R10" s="69"/>
      <c r="S10" s="92"/>
      <c r="T10" s="20"/>
      <c r="U10" s="20"/>
      <c r="V10" s="110"/>
      <c r="W10" s="16"/>
      <c r="X10" s="16"/>
    </row>
    <row r="11" spans="1:26" ht="17.25" customHeight="1" x14ac:dyDescent="0.2">
      <c r="A11" s="11">
        <v>4</v>
      </c>
      <c r="B11" s="11">
        <f t="shared" si="2"/>
        <v>0</v>
      </c>
      <c r="C11" s="1"/>
      <c r="D11" s="13"/>
      <c r="E11" s="29"/>
      <c r="F11" s="82"/>
      <c r="G11" s="21"/>
      <c r="H11" s="21"/>
      <c r="I11" s="103"/>
      <c r="J11" s="33"/>
      <c r="K11" s="2">
        <f t="shared" si="0"/>
        <v>0</v>
      </c>
      <c r="L11" s="85"/>
      <c r="M11" s="64"/>
      <c r="N11" s="64"/>
      <c r="O11" s="64"/>
      <c r="P11" s="64"/>
      <c r="Q11" s="2">
        <f t="shared" si="1"/>
        <v>0</v>
      </c>
      <c r="R11" s="69"/>
      <c r="S11" s="92"/>
      <c r="T11" s="20"/>
      <c r="U11" s="20"/>
      <c r="V11" s="110"/>
      <c r="W11" s="16"/>
      <c r="X11" s="16"/>
    </row>
    <row r="12" spans="1:26" ht="17.25" customHeight="1" x14ac:dyDescent="0.2">
      <c r="A12" s="11">
        <v>5</v>
      </c>
      <c r="B12" s="11">
        <f t="shared" si="2"/>
        <v>0</v>
      </c>
      <c r="C12" s="1"/>
      <c r="D12" s="13"/>
      <c r="E12" s="29"/>
      <c r="F12" s="82"/>
      <c r="G12" s="21"/>
      <c r="H12" s="21"/>
      <c r="I12" s="103"/>
      <c r="J12" s="33"/>
      <c r="K12" s="2">
        <f t="shared" si="0"/>
        <v>0</v>
      </c>
      <c r="L12" s="85"/>
      <c r="M12" s="64"/>
      <c r="N12" s="64"/>
      <c r="O12" s="64"/>
      <c r="P12" s="64"/>
      <c r="Q12" s="2">
        <f t="shared" si="1"/>
        <v>0</v>
      </c>
      <c r="R12" s="69"/>
      <c r="S12" s="92"/>
      <c r="T12" s="20"/>
      <c r="U12" s="20"/>
      <c r="V12" s="110"/>
      <c r="W12" s="16"/>
      <c r="X12" s="16"/>
    </row>
    <row r="13" spans="1:26" ht="17.25" customHeight="1" x14ac:dyDescent="0.2">
      <c r="A13" s="11">
        <v>6</v>
      </c>
      <c r="B13" s="11">
        <f t="shared" si="2"/>
        <v>0</v>
      </c>
      <c r="C13" s="1"/>
      <c r="D13" s="13"/>
      <c r="E13" s="29"/>
      <c r="F13" s="82"/>
      <c r="G13" s="21"/>
      <c r="H13" s="21"/>
      <c r="I13" s="103"/>
      <c r="J13" s="33"/>
      <c r="K13" s="2">
        <f t="shared" si="0"/>
        <v>0</v>
      </c>
      <c r="L13" s="85"/>
      <c r="M13" s="64"/>
      <c r="N13" s="64"/>
      <c r="O13" s="64"/>
      <c r="P13" s="64"/>
      <c r="Q13" s="2">
        <f t="shared" si="1"/>
        <v>0</v>
      </c>
      <c r="R13" s="69"/>
      <c r="S13" s="92"/>
      <c r="T13" s="20"/>
      <c r="U13" s="20"/>
      <c r="V13" s="110"/>
      <c r="W13" s="16"/>
      <c r="X13" s="16"/>
    </row>
    <row r="14" spans="1:26" ht="17.25" customHeight="1" x14ac:dyDescent="0.2">
      <c r="A14" s="11">
        <v>7</v>
      </c>
      <c r="B14" s="11">
        <f t="shared" si="2"/>
        <v>0</v>
      </c>
      <c r="C14" s="1"/>
      <c r="D14" s="13"/>
      <c r="E14" s="29"/>
      <c r="F14" s="82"/>
      <c r="G14" s="21"/>
      <c r="H14" s="21"/>
      <c r="I14" s="103"/>
      <c r="J14" s="33"/>
      <c r="K14" s="2">
        <f t="shared" si="0"/>
        <v>0</v>
      </c>
      <c r="L14" s="85"/>
      <c r="M14" s="64"/>
      <c r="N14" s="64"/>
      <c r="O14" s="64"/>
      <c r="P14" s="64"/>
      <c r="Q14" s="2">
        <f t="shared" si="1"/>
        <v>0</v>
      </c>
      <c r="R14" s="69"/>
      <c r="S14" s="92"/>
      <c r="T14" s="20"/>
      <c r="U14" s="20"/>
      <c r="V14" s="110"/>
      <c r="W14" s="16"/>
      <c r="X14" s="16"/>
    </row>
    <row r="15" spans="1:26" ht="17.25" customHeight="1" x14ac:dyDescent="0.2">
      <c r="A15" s="11">
        <v>8</v>
      </c>
      <c r="B15" s="11">
        <f t="shared" si="2"/>
        <v>0</v>
      </c>
      <c r="C15" s="1"/>
      <c r="D15" s="13"/>
      <c r="E15" s="29"/>
      <c r="F15" s="82"/>
      <c r="G15" s="21"/>
      <c r="H15" s="21"/>
      <c r="I15" s="103"/>
      <c r="J15" s="33"/>
      <c r="K15" s="2">
        <f t="shared" si="0"/>
        <v>0</v>
      </c>
      <c r="L15" s="85"/>
      <c r="M15" s="64"/>
      <c r="N15" s="64"/>
      <c r="O15" s="64"/>
      <c r="P15" s="64"/>
      <c r="Q15" s="2">
        <f t="shared" si="1"/>
        <v>0</v>
      </c>
      <c r="R15" s="69"/>
      <c r="S15" s="92"/>
      <c r="T15" s="20"/>
      <c r="U15" s="20"/>
      <c r="V15" s="110"/>
      <c r="W15" s="16"/>
      <c r="X15" s="16"/>
    </row>
    <row r="16" spans="1:26" ht="17.25" customHeight="1" x14ac:dyDescent="0.2">
      <c r="A16" s="11">
        <v>9</v>
      </c>
      <c r="B16" s="11">
        <f t="shared" si="2"/>
        <v>0</v>
      </c>
      <c r="C16" s="1"/>
      <c r="D16" s="13"/>
      <c r="E16" s="29"/>
      <c r="F16" s="82"/>
      <c r="G16" s="21"/>
      <c r="H16" s="21"/>
      <c r="I16" s="103"/>
      <c r="J16" s="33"/>
      <c r="K16" s="2">
        <f t="shared" si="0"/>
        <v>0</v>
      </c>
      <c r="L16" s="85"/>
      <c r="M16" s="64"/>
      <c r="N16" s="64"/>
      <c r="O16" s="64"/>
      <c r="P16" s="64"/>
      <c r="Q16" s="2">
        <f t="shared" si="1"/>
        <v>0</v>
      </c>
      <c r="R16" s="69"/>
      <c r="S16" s="92"/>
      <c r="T16" s="20"/>
      <c r="U16" s="20"/>
      <c r="V16" s="110"/>
      <c r="W16" s="16"/>
      <c r="X16" s="16"/>
    </row>
    <row r="17" spans="1:27" ht="17.25" customHeight="1" x14ac:dyDescent="0.2">
      <c r="A17" s="11">
        <v>10</v>
      </c>
      <c r="B17" s="11">
        <f t="shared" si="2"/>
        <v>0</v>
      </c>
      <c r="C17" s="1"/>
      <c r="D17" s="13"/>
      <c r="E17" s="29"/>
      <c r="F17" s="82"/>
      <c r="G17" s="21"/>
      <c r="H17" s="21"/>
      <c r="I17" s="103"/>
      <c r="J17" s="33"/>
      <c r="K17" s="2">
        <f t="shared" si="0"/>
        <v>0</v>
      </c>
      <c r="L17" s="85"/>
      <c r="M17" s="64"/>
      <c r="N17" s="64"/>
      <c r="O17" s="64"/>
      <c r="P17" s="64"/>
      <c r="Q17" s="2">
        <f t="shared" si="1"/>
        <v>0</v>
      </c>
      <c r="R17" s="69"/>
      <c r="S17" s="92"/>
      <c r="T17" s="20"/>
      <c r="U17" s="20"/>
      <c r="V17" s="110"/>
      <c r="W17" s="16"/>
      <c r="X17" s="16"/>
    </row>
    <row r="18" spans="1:27" ht="17.25" customHeight="1" x14ac:dyDescent="0.2">
      <c r="A18" s="11">
        <v>11</v>
      </c>
      <c r="B18" s="11">
        <f t="shared" si="2"/>
        <v>0</v>
      </c>
      <c r="C18" s="1"/>
      <c r="D18" s="13"/>
      <c r="E18" s="29"/>
      <c r="F18" s="82"/>
      <c r="G18" s="21"/>
      <c r="H18" s="21"/>
      <c r="I18" s="103"/>
      <c r="J18" s="33"/>
      <c r="K18" s="2">
        <f t="shared" si="0"/>
        <v>0</v>
      </c>
      <c r="L18" s="85"/>
      <c r="M18" s="64"/>
      <c r="N18" s="64"/>
      <c r="O18" s="64"/>
      <c r="P18" s="64"/>
      <c r="Q18" s="2">
        <f t="shared" si="1"/>
        <v>0</v>
      </c>
      <c r="R18" s="69"/>
      <c r="S18" s="92"/>
      <c r="T18" s="20"/>
      <c r="U18" s="20"/>
      <c r="V18" s="110"/>
      <c r="W18" s="16"/>
      <c r="X18" s="16"/>
    </row>
    <row r="19" spans="1:27" ht="17.25" customHeight="1" x14ac:dyDescent="0.2">
      <c r="A19" s="11">
        <v>12</v>
      </c>
      <c r="B19" s="11">
        <f t="shared" si="2"/>
        <v>0</v>
      </c>
      <c r="C19" s="1"/>
      <c r="D19" s="13"/>
      <c r="E19" s="29"/>
      <c r="F19" s="82"/>
      <c r="G19" s="21"/>
      <c r="H19" s="21"/>
      <c r="I19" s="103"/>
      <c r="J19" s="33"/>
      <c r="K19" s="2">
        <f t="shared" si="0"/>
        <v>0</v>
      </c>
      <c r="L19" s="85"/>
      <c r="M19" s="64"/>
      <c r="N19" s="64"/>
      <c r="O19" s="64"/>
      <c r="P19" s="64"/>
      <c r="Q19" s="2">
        <f t="shared" si="1"/>
        <v>0</v>
      </c>
      <c r="R19" s="69"/>
      <c r="S19" s="92"/>
      <c r="T19" s="20"/>
      <c r="U19" s="20"/>
      <c r="V19" s="110"/>
      <c r="W19" s="16"/>
      <c r="X19" s="16"/>
    </row>
    <row r="20" spans="1:27" ht="17.25" customHeight="1" x14ac:dyDescent="0.2">
      <c r="A20" s="11">
        <v>13</v>
      </c>
      <c r="B20" s="11">
        <f t="shared" si="2"/>
        <v>0</v>
      </c>
      <c r="C20" s="1"/>
      <c r="D20" s="13"/>
      <c r="E20" s="29"/>
      <c r="F20" s="82"/>
      <c r="G20" s="21"/>
      <c r="H20" s="21"/>
      <c r="I20" s="103"/>
      <c r="J20" s="33"/>
      <c r="K20" s="2">
        <f t="shared" si="0"/>
        <v>0</v>
      </c>
      <c r="L20" s="85"/>
      <c r="M20" s="64"/>
      <c r="N20" s="64"/>
      <c r="O20" s="64"/>
      <c r="P20" s="64"/>
      <c r="Q20" s="2">
        <f t="shared" si="1"/>
        <v>0</v>
      </c>
      <c r="R20" s="69"/>
      <c r="S20" s="92"/>
      <c r="T20" s="20"/>
      <c r="U20" s="20"/>
      <c r="V20" s="110"/>
      <c r="W20" s="16"/>
      <c r="X20" s="16"/>
    </row>
    <row r="21" spans="1:27" ht="17.25" customHeight="1" x14ac:dyDescent="0.2">
      <c r="A21" s="11">
        <v>14</v>
      </c>
      <c r="B21" s="11">
        <f t="shared" si="2"/>
        <v>0</v>
      </c>
      <c r="C21" s="1"/>
      <c r="D21" s="13"/>
      <c r="E21" s="29"/>
      <c r="F21" s="82"/>
      <c r="G21" s="21"/>
      <c r="H21" s="21"/>
      <c r="I21" s="103"/>
      <c r="J21" s="33"/>
      <c r="K21" s="2">
        <f t="shared" si="0"/>
        <v>0</v>
      </c>
      <c r="L21" s="85"/>
      <c r="M21" s="64"/>
      <c r="N21" s="64"/>
      <c r="O21" s="64"/>
      <c r="P21" s="64"/>
      <c r="Q21" s="2">
        <f t="shared" si="1"/>
        <v>0</v>
      </c>
      <c r="R21" s="69"/>
      <c r="S21" s="92"/>
      <c r="T21" s="20"/>
      <c r="U21" s="20"/>
      <c r="V21" s="110"/>
      <c r="W21" s="16"/>
      <c r="X21" s="16"/>
    </row>
    <row r="22" spans="1:27" ht="17.25" customHeight="1" x14ac:dyDescent="0.2">
      <c r="A22" s="11">
        <v>15</v>
      </c>
      <c r="B22" s="11">
        <f t="shared" si="2"/>
        <v>0</v>
      </c>
      <c r="C22" s="1"/>
      <c r="D22" s="13"/>
      <c r="E22" s="29"/>
      <c r="F22" s="82"/>
      <c r="G22" s="21"/>
      <c r="H22" s="21"/>
      <c r="I22" s="103"/>
      <c r="J22" s="33"/>
      <c r="K22" s="2">
        <f t="shared" si="0"/>
        <v>0</v>
      </c>
      <c r="L22" s="85"/>
      <c r="M22" s="64"/>
      <c r="N22" s="64"/>
      <c r="O22" s="64"/>
      <c r="P22" s="64"/>
      <c r="Q22" s="2">
        <f t="shared" si="1"/>
        <v>0</v>
      </c>
      <c r="R22" s="69"/>
      <c r="S22" s="92"/>
      <c r="T22" s="20"/>
      <c r="U22" s="20"/>
      <c r="V22" s="110"/>
      <c r="W22" s="16"/>
      <c r="X22" s="16"/>
    </row>
    <row r="23" spans="1:27" ht="17.25" customHeight="1" x14ac:dyDescent="0.2">
      <c r="A23" s="11">
        <v>16</v>
      </c>
      <c r="B23" s="11">
        <f t="shared" si="2"/>
        <v>0</v>
      </c>
      <c r="C23" s="1"/>
      <c r="D23" s="13"/>
      <c r="E23" s="29"/>
      <c r="F23" s="82"/>
      <c r="G23" s="21"/>
      <c r="H23" s="21"/>
      <c r="I23" s="103"/>
      <c r="J23" s="33"/>
      <c r="K23" s="2">
        <f t="shared" si="0"/>
        <v>0</v>
      </c>
      <c r="L23" s="85"/>
      <c r="M23" s="64"/>
      <c r="N23" s="64"/>
      <c r="O23" s="64"/>
      <c r="P23" s="64"/>
      <c r="Q23" s="2">
        <f t="shared" si="1"/>
        <v>0</v>
      </c>
      <c r="R23" s="69"/>
      <c r="S23" s="92"/>
      <c r="T23" s="20"/>
      <c r="U23" s="20"/>
      <c r="V23" s="110"/>
      <c r="W23" s="16"/>
      <c r="X23" s="16"/>
    </row>
    <row r="24" spans="1:27" ht="17.25" customHeight="1" x14ac:dyDescent="0.2">
      <c r="A24" s="11">
        <v>17</v>
      </c>
      <c r="B24" s="11">
        <f t="shared" si="2"/>
        <v>0</v>
      </c>
      <c r="C24" s="1"/>
      <c r="D24" s="13"/>
      <c r="E24" s="29"/>
      <c r="F24" s="82"/>
      <c r="G24" s="21"/>
      <c r="H24" s="21"/>
      <c r="I24" s="103"/>
      <c r="J24" s="33"/>
      <c r="K24" s="2">
        <f t="shared" si="0"/>
        <v>0</v>
      </c>
      <c r="L24" s="85"/>
      <c r="M24" s="64"/>
      <c r="N24" s="64"/>
      <c r="O24" s="64"/>
      <c r="P24" s="64"/>
      <c r="Q24" s="2">
        <f t="shared" si="1"/>
        <v>0</v>
      </c>
      <c r="R24" s="69"/>
      <c r="S24" s="92"/>
      <c r="T24" s="20"/>
      <c r="U24" s="20"/>
      <c r="V24" s="110"/>
      <c r="W24" s="16"/>
      <c r="X24" s="16"/>
      <c r="AA24" s="14"/>
    </row>
    <row r="25" spans="1:27" ht="17.25" customHeight="1" x14ac:dyDescent="0.2">
      <c r="A25" s="11">
        <v>18</v>
      </c>
      <c r="B25" s="11">
        <f t="shared" si="2"/>
        <v>0</v>
      </c>
      <c r="C25" s="1"/>
      <c r="D25" s="13"/>
      <c r="E25" s="29"/>
      <c r="F25" s="82"/>
      <c r="G25" s="21"/>
      <c r="H25" s="21"/>
      <c r="I25" s="103"/>
      <c r="J25" s="33"/>
      <c r="K25" s="2">
        <f t="shared" si="0"/>
        <v>0</v>
      </c>
      <c r="L25" s="85"/>
      <c r="M25" s="64"/>
      <c r="N25" s="64"/>
      <c r="O25" s="64"/>
      <c r="P25" s="64"/>
      <c r="Q25" s="2">
        <f t="shared" si="1"/>
        <v>0</v>
      </c>
      <c r="R25" s="69"/>
      <c r="S25" s="92"/>
      <c r="T25" s="20"/>
      <c r="U25" s="20"/>
      <c r="V25" s="110"/>
      <c r="W25" s="16"/>
      <c r="X25" s="16"/>
    </row>
    <row r="26" spans="1:27" ht="17.25" customHeight="1" x14ac:dyDescent="0.2">
      <c r="A26" s="11">
        <v>19</v>
      </c>
      <c r="B26" s="11">
        <f t="shared" si="2"/>
        <v>0</v>
      </c>
      <c r="C26" s="1"/>
      <c r="D26" s="13"/>
      <c r="E26" s="29"/>
      <c r="F26" s="82"/>
      <c r="G26" s="21"/>
      <c r="H26" s="21"/>
      <c r="I26" s="103"/>
      <c r="J26" s="33"/>
      <c r="K26" s="2">
        <f t="shared" si="0"/>
        <v>0</v>
      </c>
      <c r="L26" s="85"/>
      <c r="M26" s="64"/>
      <c r="N26" s="64"/>
      <c r="O26" s="64"/>
      <c r="P26" s="64"/>
      <c r="Q26" s="2">
        <f t="shared" si="1"/>
        <v>0</v>
      </c>
      <c r="R26" s="69"/>
      <c r="S26" s="92"/>
      <c r="T26" s="20"/>
      <c r="U26" s="20"/>
      <c r="V26" s="110"/>
      <c r="W26" s="16"/>
      <c r="X26" s="16"/>
    </row>
    <row r="27" spans="1:27" ht="17.25" customHeight="1" thickBot="1" x14ac:dyDescent="0.25">
      <c r="A27" s="11">
        <v>20</v>
      </c>
      <c r="B27" s="11">
        <f t="shared" si="2"/>
        <v>0</v>
      </c>
      <c r="C27" s="1"/>
      <c r="D27" s="13"/>
      <c r="E27" s="29"/>
      <c r="F27" s="83"/>
      <c r="G27" s="34"/>
      <c r="H27" s="34"/>
      <c r="I27" s="104"/>
      <c r="J27" s="35"/>
      <c r="K27" s="2">
        <f t="shared" si="0"/>
        <v>0</v>
      </c>
      <c r="L27" s="86"/>
      <c r="M27" s="72"/>
      <c r="N27" s="72"/>
      <c r="O27" s="72"/>
      <c r="P27" s="72"/>
      <c r="Q27" s="2">
        <f t="shared" si="1"/>
        <v>0</v>
      </c>
      <c r="R27" s="70"/>
      <c r="S27" s="93"/>
      <c r="T27" s="71"/>
      <c r="U27" s="71"/>
      <c r="V27" s="111"/>
      <c r="W27" s="16"/>
      <c r="X27" s="16"/>
    </row>
    <row r="28" spans="1:27" ht="15.75" thickBot="1" x14ac:dyDescent="0.25">
      <c r="E28" s="4" t="s">
        <v>4</v>
      </c>
      <c r="F28" s="23">
        <f>SUM(F8:F27)</f>
        <v>0</v>
      </c>
      <c r="G28" s="23">
        <f>SUM(G8:G27)</f>
        <v>0</v>
      </c>
      <c r="H28" s="23">
        <f>SUM(H8:H27)</f>
        <v>0</v>
      </c>
      <c r="I28" s="23">
        <f>SUM(I8:I27)</f>
        <v>0</v>
      </c>
      <c r="J28" s="23">
        <f>SUM(J8:J27)</f>
        <v>0</v>
      </c>
      <c r="L28" s="23">
        <f>SUM(L8:L27)</f>
        <v>0</v>
      </c>
      <c r="M28" s="23">
        <f>SUM(M8:M27)</f>
        <v>0</v>
      </c>
      <c r="N28" s="23">
        <f t="shared" ref="N28:P28" si="3">SUM(N8:N27)</f>
        <v>0</v>
      </c>
      <c r="O28" s="23">
        <f t="shared" si="3"/>
        <v>0</v>
      </c>
      <c r="P28" s="23">
        <f t="shared" si="3"/>
        <v>0</v>
      </c>
      <c r="R28" s="23">
        <f>SUM(R8:R27)</f>
        <v>0</v>
      </c>
      <c r="S28" s="23">
        <f>SUM(S8:S27)</f>
        <v>0</v>
      </c>
      <c r="T28" s="23">
        <f>SUM(T8:T27)</f>
        <v>0</v>
      </c>
      <c r="U28" s="23">
        <f>SUM(U8:U27)</f>
        <v>0</v>
      </c>
      <c r="V28" s="23">
        <f>SUM(V8:V27)</f>
        <v>0</v>
      </c>
      <c r="W28" s="16"/>
      <c r="X28" s="16"/>
    </row>
    <row r="29" spans="1:27" ht="16.5" thickTop="1" thickBot="1" x14ac:dyDescent="0.25">
      <c r="E29" s="14"/>
      <c r="F29" s="14"/>
      <c r="G29" s="14"/>
      <c r="H29" s="22"/>
      <c r="I29" s="22"/>
      <c r="J29" s="22"/>
      <c r="K29" s="14"/>
      <c r="L29" s="14"/>
      <c r="M29" s="22"/>
      <c r="N29" s="22"/>
      <c r="O29" s="22"/>
      <c r="P29" s="22"/>
      <c r="Q29" s="14"/>
      <c r="R29" s="19"/>
      <c r="S29" s="19"/>
      <c r="T29" s="15"/>
      <c r="U29" s="14"/>
      <c r="V29" s="14"/>
      <c r="W29" s="16"/>
      <c r="X29" s="16"/>
    </row>
    <row r="30" spans="1:27" x14ac:dyDescent="0.2">
      <c r="C30" s="18" t="s">
        <v>28</v>
      </c>
      <c r="E30" s="18" t="s">
        <v>8</v>
      </c>
      <c r="F30" s="24" t="s">
        <v>10</v>
      </c>
      <c r="J30" s="4"/>
      <c r="K30" s="16"/>
      <c r="L30" s="16"/>
      <c r="M30" s="114" t="s">
        <v>17</v>
      </c>
      <c r="N30" s="115"/>
      <c r="O30" s="115"/>
      <c r="P30" s="115"/>
      <c r="Q30" s="115"/>
      <c r="R30" s="115"/>
      <c r="S30" s="115"/>
      <c r="T30" s="115"/>
      <c r="U30" s="116"/>
      <c r="V30" s="16"/>
      <c r="W30" s="16"/>
      <c r="X30" s="16"/>
    </row>
    <row r="31" spans="1:27" x14ac:dyDescent="0.2">
      <c r="C31" s="6" t="s">
        <v>19</v>
      </c>
      <c r="D31" s="6">
        <f>COUNTIF(K8:K27,"=1")+COUNTIF(Q8:Q27,"=1")</f>
        <v>0</v>
      </c>
      <c r="E31" s="17" t="s">
        <v>22</v>
      </c>
      <c r="F31" s="25">
        <f>SUM(F28:J28)*15</f>
        <v>0</v>
      </c>
      <c r="J31" s="4"/>
      <c r="K31" s="16"/>
      <c r="L31" s="16"/>
      <c r="M31" s="117"/>
      <c r="N31" s="118"/>
      <c r="O31" s="118"/>
      <c r="P31" s="118"/>
      <c r="Q31" s="118"/>
      <c r="R31" s="118"/>
      <c r="S31" s="118"/>
      <c r="T31" s="118"/>
      <c r="U31" s="119"/>
      <c r="V31" s="16"/>
      <c r="W31" s="16"/>
      <c r="X31" s="16"/>
    </row>
    <row r="32" spans="1:27" x14ac:dyDescent="0.2">
      <c r="C32" s="6" t="s">
        <v>20</v>
      </c>
      <c r="D32" s="6">
        <f>COUNTIF(K8:K27,"=2")+COUNTIF(Q8:Q27,"=2")</f>
        <v>0</v>
      </c>
      <c r="E32" s="17" t="s">
        <v>25</v>
      </c>
      <c r="F32" s="25">
        <f>SUM(F28:J28)*10</f>
        <v>0</v>
      </c>
      <c r="J32" s="4"/>
      <c r="K32" s="16"/>
      <c r="L32" s="16"/>
      <c r="M32" s="117"/>
      <c r="N32" s="118"/>
      <c r="O32" s="118"/>
      <c r="P32" s="118"/>
      <c r="Q32" s="118"/>
      <c r="R32" s="118"/>
      <c r="S32" s="118"/>
      <c r="T32" s="118"/>
      <c r="U32" s="119"/>
      <c r="V32" s="16"/>
      <c r="W32" s="16"/>
      <c r="X32" s="16"/>
    </row>
    <row r="33" spans="3:24" x14ac:dyDescent="0.2">
      <c r="C33" s="6" t="s">
        <v>21</v>
      </c>
      <c r="D33" s="6">
        <f>COUNTIF(K8:K27,"=3")+COUNTIF(Q8:Q27,"=3")</f>
        <v>0</v>
      </c>
      <c r="E33" s="17" t="s">
        <v>26</v>
      </c>
      <c r="F33" s="25">
        <f>SUM(L28:P28)*20</f>
        <v>0</v>
      </c>
      <c r="J33" s="4"/>
      <c r="K33" s="16"/>
      <c r="L33" s="16"/>
      <c r="M33" s="117"/>
      <c r="N33" s="118"/>
      <c r="O33" s="118"/>
      <c r="P33" s="118"/>
      <c r="Q33" s="118"/>
      <c r="R33" s="118"/>
      <c r="S33" s="118"/>
      <c r="T33" s="118"/>
      <c r="U33" s="119"/>
      <c r="V33" s="16"/>
      <c r="W33" s="16"/>
      <c r="X33" s="16"/>
    </row>
    <row r="34" spans="3:24" x14ac:dyDescent="0.2">
      <c r="C34" s="6" t="s">
        <v>27</v>
      </c>
      <c r="D34" s="6">
        <f>COUNTIF(K8:K27,"=4")+COUNTIF(Q8:Q27,"=4")</f>
        <v>0</v>
      </c>
      <c r="E34" s="95" t="s">
        <v>32</v>
      </c>
      <c r="F34" s="26">
        <f>SUM(R28:V28)*18</f>
        <v>0</v>
      </c>
      <c r="J34" s="4"/>
      <c r="K34" s="16"/>
      <c r="L34" s="16"/>
      <c r="M34" s="117"/>
      <c r="N34" s="118"/>
      <c r="O34" s="118"/>
      <c r="P34" s="118"/>
      <c r="Q34" s="118"/>
      <c r="R34" s="118"/>
      <c r="S34" s="118"/>
      <c r="T34" s="118"/>
      <c r="U34" s="119"/>
      <c r="V34" s="16"/>
      <c r="W34" s="16"/>
      <c r="X34" s="16"/>
    </row>
    <row r="35" spans="3:24" ht="15.75" thickBot="1" x14ac:dyDescent="0.25">
      <c r="C35" s="6" t="s">
        <v>31</v>
      </c>
      <c r="D35" s="6">
        <f>COUNTIF(K8:K27,"=5")+COUNTIF(Q8:Q27,"=5")</f>
        <v>0</v>
      </c>
      <c r="E35" s="8" t="s">
        <v>4</v>
      </c>
      <c r="F35" s="27">
        <f>SUM(F31:F34)</f>
        <v>0</v>
      </c>
      <c r="J35" s="4"/>
      <c r="K35" s="14"/>
      <c r="L35" s="14"/>
      <c r="M35" s="120"/>
      <c r="N35" s="121"/>
      <c r="O35" s="121"/>
      <c r="P35" s="121"/>
      <c r="Q35" s="121"/>
      <c r="R35" s="121"/>
      <c r="S35" s="121"/>
      <c r="T35" s="121"/>
      <c r="U35" s="122"/>
      <c r="V35" s="14"/>
      <c r="W35" s="14"/>
      <c r="X35" s="14"/>
    </row>
    <row r="36" spans="3:24" ht="15.75" thickTop="1" x14ac:dyDescent="0.2">
      <c r="T36" s="16"/>
    </row>
    <row r="37" spans="3:24" x14ac:dyDescent="0.2">
      <c r="T37" s="16"/>
    </row>
    <row r="38" spans="3:24" x14ac:dyDescent="0.2">
      <c r="C38" s="4"/>
      <c r="J38" s="4"/>
      <c r="M38" s="4"/>
      <c r="N38" s="4"/>
      <c r="O38" s="4"/>
      <c r="P38" s="4"/>
    </row>
    <row r="39" spans="3:24" x14ac:dyDescent="0.2">
      <c r="C39" s="4"/>
      <c r="J39" s="4"/>
      <c r="M39" s="4"/>
      <c r="N39" s="4"/>
      <c r="O39" s="4"/>
      <c r="P39" s="4"/>
    </row>
    <row r="40" spans="3:24" x14ac:dyDescent="0.2">
      <c r="C40" s="4"/>
      <c r="J40" s="4"/>
      <c r="M40" s="4"/>
      <c r="N40" s="4"/>
      <c r="O40" s="4"/>
      <c r="P40" s="4"/>
    </row>
  </sheetData>
  <sheetProtection sheet="1" objects="1" scenarios="1"/>
  <protectedRanges>
    <protectedRange sqref="M30:V35" name="remark"/>
    <protectedRange sqref="D3 C5:C7 L8:P27 R8:V27 C8:J27" name="TN"/>
    <protectedRange sqref="D3" name="NPC"/>
  </protectedRanges>
  <mergeCells count="2">
    <mergeCell ref="G1:P1"/>
    <mergeCell ref="M30:U35"/>
  </mergeCells>
  <conditionalFormatting sqref="C8:E27">
    <cfRule type="expression" dxfId="1" priority="1">
      <formula>OR($C8="guide",$C8="staff")</formula>
    </cfRule>
    <cfRule type="expression" dxfId="0" priority="2">
      <formula>$C8="Athlete"</formula>
    </cfRule>
  </conditionalFormatting>
  <dataValidations count="1">
    <dataValidation type="list" allowBlank="1" showInputMessage="1" showErrorMessage="1" sqref="C5:C7">
      <formula1>#REF!</formula1>
    </dataValidation>
  </dataValidations>
  <hyperlinks>
    <hyperlink ref="G1:M1" r:id="rId1" display="Please submit it to competition@plusport.ch until 29.11.2019"/>
    <hyperlink ref="G1:P1" r:id="rId2" display="Please submit it to competition@plusport.ch until 29.11.2021"/>
    <hyperlink ref="P1" r:id="rId3" display="Please submit it to competition@plusport.ch until 29.11.2021"/>
  </hyperlinks>
  <pageMargins left="0.7" right="0.7" top="0.78740157499999996" bottom="0.78740157499999996" header="0.3" footer="0.3"/>
  <pageSetup paperSize="8" orientation="landscape" horizontalDpi="1200" verticalDpi="1200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Drop!$A$2:$A$4</xm:f>
          </x14:formula1>
          <xm:sqref>C8:C27</xm:sqref>
        </x14:dataValidation>
        <x14:dataValidation type="list" allowBlank="1" showInputMessage="1" showErrorMessage="1">
          <x14:formula1>
            <xm:f>Drop!$A$1</xm:f>
          </x14:formula1>
          <xm:sqref>R8:V27 F8:J27 L8:P27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RowHeight="14.25" x14ac:dyDescent="0.2"/>
  <sheetData>
    <row r="1" spans="1:1" x14ac:dyDescent="0.2">
      <c r="A1">
        <v>1</v>
      </c>
    </row>
    <row r="2" spans="1:1" x14ac:dyDescent="0.2">
      <c r="A2" t="s">
        <v>5</v>
      </c>
    </row>
    <row r="3" spans="1:1" x14ac:dyDescent="0.2">
      <c r="A3" t="s">
        <v>7</v>
      </c>
    </row>
    <row r="4" spans="1:1" x14ac:dyDescent="0.2">
      <c r="A4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Entry</vt:lpstr>
      <vt:lpstr>Drop</vt:lpstr>
      <vt:lpstr>Entry!Druckbereich</vt:lpstr>
    </vt:vector>
  </TitlesOfParts>
  <Company>plusport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Olivia Stoffel</cp:lastModifiedBy>
  <cp:lastPrinted>2018-10-03T09:28:25Z</cp:lastPrinted>
  <dcterms:created xsi:type="dcterms:W3CDTF">2015-01-26T09:28:46Z</dcterms:created>
  <dcterms:modified xsi:type="dcterms:W3CDTF">2021-10-04T13:12:20Z</dcterms:modified>
</cp:coreProperties>
</file>